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definedNames>
    <definedName name="_xlnm.Print_Titles" localSheetId="0">Sheet1!$2:$5</definedName>
  </definedNames>
  <calcPr calcId="144525"/>
</workbook>
</file>

<file path=xl/sharedStrings.xml><?xml version="1.0" encoding="utf-8"?>
<sst xmlns="http://schemas.openxmlformats.org/spreadsheetml/2006/main" count="149">
  <si>
    <t xml:space="preserve">    2020年10月，学院情报系、刑侦系、治安系、法律系、基础部、警训部、警犬系、马院、安防学院和网安部，共计10个教学系部、127位教师完成83门课程的授课任务，1位教授完成1次公开讲座，课时合计为3375.8课时，现已由各系部和教务处共同统计核查完成。</t>
  </si>
  <si>
    <t>2020年10月全院教师教学工作量统计表（公示）</t>
  </si>
  <si>
    <t>1.学历教育</t>
  </si>
  <si>
    <t>2.经学院批准的专项任务课时</t>
  </si>
  <si>
    <t>合计（1+2）</t>
  </si>
  <si>
    <t>备注</t>
  </si>
  <si>
    <t>序号</t>
  </si>
  <si>
    <t>姓名</t>
  </si>
  <si>
    <t>标准课</t>
  </si>
  <si>
    <t xml:space="preserve">中课             </t>
  </si>
  <si>
    <t xml:space="preserve">大课             </t>
  </si>
  <si>
    <t>慕课</t>
  </si>
  <si>
    <t>小计</t>
  </si>
  <si>
    <t>实际    课时</t>
  </si>
  <si>
    <t>折算   ×1.2</t>
  </si>
  <si>
    <t>折算        ×1.5</t>
  </si>
  <si>
    <t>实际课时</t>
  </si>
  <si>
    <t>折算×0.01×学生人数</t>
  </si>
  <si>
    <t>任尔昕</t>
  </si>
  <si>
    <t>刘琳丽</t>
  </si>
  <si>
    <t>李欣蔚</t>
  </si>
  <si>
    <t>赵  博</t>
  </si>
  <si>
    <t>刘  阳</t>
  </si>
  <si>
    <t>汪红梅</t>
  </si>
  <si>
    <t>李建军</t>
  </si>
  <si>
    <t>魏文旻</t>
  </si>
  <si>
    <t>徐同德</t>
  </si>
  <si>
    <t>杜慧明</t>
  </si>
  <si>
    <t>杨德柱</t>
  </si>
  <si>
    <t>杨中华</t>
  </si>
  <si>
    <t>杨岩钰</t>
  </si>
  <si>
    <t>李  钧</t>
  </si>
  <si>
    <t>李梅琴</t>
  </si>
  <si>
    <t>王  悦</t>
  </si>
  <si>
    <t>关玉军</t>
  </si>
  <si>
    <t>李旭强</t>
  </si>
  <si>
    <t>杨  欢</t>
  </si>
  <si>
    <t>冯  珣</t>
  </si>
  <si>
    <t>李青泽</t>
  </si>
  <si>
    <t>王树峰</t>
  </si>
  <si>
    <t>王  刚（庆）</t>
  </si>
  <si>
    <t>石建勋</t>
  </si>
  <si>
    <t>实验辅助</t>
  </si>
  <si>
    <t>闫志伟</t>
  </si>
  <si>
    <t>郝小辉</t>
  </si>
  <si>
    <t>巨爱焕</t>
  </si>
  <si>
    <t>安美玲</t>
  </si>
  <si>
    <t>石永平</t>
  </si>
  <si>
    <t>徐  鹏</t>
  </si>
  <si>
    <t>李天明</t>
  </si>
  <si>
    <t>王  刚（兰）</t>
  </si>
  <si>
    <t>段维功</t>
  </si>
  <si>
    <t>苏武斌</t>
  </si>
  <si>
    <t>李亚军</t>
  </si>
  <si>
    <t>莫莲娣</t>
  </si>
  <si>
    <t>张  军</t>
  </si>
  <si>
    <t>刘  刚</t>
  </si>
  <si>
    <t>李  刚</t>
  </si>
  <si>
    <t>王  晨</t>
  </si>
  <si>
    <t>孙靓梅</t>
  </si>
  <si>
    <t>聂英斌</t>
  </si>
  <si>
    <t>徐宏勋</t>
  </si>
  <si>
    <t>张  文</t>
  </si>
  <si>
    <t>梁晶蕊</t>
  </si>
  <si>
    <t>周丽萍</t>
  </si>
  <si>
    <t>杨晓平</t>
  </si>
  <si>
    <t>段海龙</t>
  </si>
  <si>
    <t>冉育华</t>
  </si>
  <si>
    <t>袁宪音</t>
  </si>
  <si>
    <t>郑双玲</t>
  </si>
  <si>
    <t>刘  鹏</t>
  </si>
  <si>
    <t>王  芸</t>
  </si>
  <si>
    <t>曹新霞</t>
  </si>
  <si>
    <t>韩  敏</t>
  </si>
  <si>
    <t>吴  静</t>
  </si>
  <si>
    <t>马文娟</t>
  </si>
  <si>
    <t>赵泽亮</t>
  </si>
  <si>
    <t>唐占龙</t>
  </si>
  <si>
    <t>郑  芮</t>
  </si>
  <si>
    <t>陈  梦</t>
  </si>
  <si>
    <t>胡  菲</t>
  </si>
  <si>
    <t>李英楠</t>
  </si>
  <si>
    <t>李  悦</t>
  </si>
  <si>
    <t>苏  琳</t>
  </si>
  <si>
    <t>周国华</t>
  </si>
  <si>
    <t>张梦杨</t>
  </si>
  <si>
    <t>雷  娟</t>
  </si>
  <si>
    <t>李炜年</t>
  </si>
  <si>
    <t>任周花</t>
  </si>
  <si>
    <t xml:space="preserve">胡  文   </t>
  </si>
  <si>
    <t>王慧敏</t>
  </si>
  <si>
    <t>郑  雪</t>
  </si>
  <si>
    <t>李枋笑</t>
  </si>
  <si>
    <t>王  旸</t>
  </si>
  <si>
    <t>刘稳妮</t>
  </si>
  <si>
    <t>田  荣</t>
  </si>
  <si>
    <t>刘  涵</t>
  </si>
  <si>
    <t>李慧玲</t>
  </si>
  <si>
    <t>顾秉钰</t>
  </si>
  <si>
    <t>杨  婕</t>
  </si>
  <si>
    <t>陈婷婷</t>
  </si>
  <si>
    <t>李  瑛</t>
  </si>
  <si>
    <t>杨  宏</t>
  </si>
  <si>
    <t>叶星美</t>
  </si>
  <si>
    <t>杨景涵</t>
  </si>
  <si>
    <t>安亚彬</t>
  </si>
  <si>
    <t>李志贤</t>
  </si>
  <si>
    <t>魏  杰</t>
  </si>
  <si>
    <t>王国荣</t>
  </si>
  <si>
    <t>高  鹏</t>
  </si>
  <si>
    <t>钱家成</t>
  </si>
  <si>
    <t>邹玉吉</t>
  </si>
  <si>
    <t>陈旭栋</t>
  </si>
  <si>
    <t>张永斌</t>
  </si>
  <si>
    <t>安  康</t>
  </si>
  <si>
    <t>李梦洁</t>
  </si>
  <si>
    <t>胡文博</t>
  </si>
  <si>
    <t>王亚柏</t>
  </si>
  <si>
    <t>石铭禄</t>
  </si>
  <si>
    <t>张凌瑞</t>
  </si>
  <si>
    <t>田  跃</t>
  </si>
  <si>
    <t>吴俊言</t>
  </si>
  <si>
    <t>张  彬</t>
  </si>
  <si>
    <t>贾涛涛</t>
  </si>
  <si>
    <t>李小鹤</t>
  </si>
  <si>
    <t>何亚栋</t>
  </si>
  <si>
    <t>王懂懂</t>
  </si>
  <si>
    <t>司  艺</t>
  </si>
  <si>
    <t>温  雅</t>
  </si>
  <si>
    <t>赵国霞</t>
  </si>
  <si>
    <t>侯倩雯</t>
  </si>
  <si>
    <t>王亚莉</t>
  </si>
  <si>
    <t>杨  杰</t>
  </si>
  <si>
    <t>田  宇</t>
  </si>
  <si>
    <t>马进明</t>
  </si>
  <si>
    <t>刘默涵</t>
  </si>
  <si>
    <t>柏  玲</t>
  </si>
  <si>
    <t>陶海波</t>
  </si>
  <si>
    <t>任义平</t>
  </si>
  <si>
    <t>警犬系</t>
  </si>
  <si>
    <t>张宝宝</t>
  </si>
  <si>
    <t>袁嘉卉</t>
  </si>
  <si>
    <t>外聘老师</t>
  </si>
  <si>
    <t>张  凯</t>
  </si>
  <si>
    <t>裴斌武</t>
  </si>
  <si>
    <t>李  强</t>
  </si>
  <si>
    <t>王  钺</t>
  </si>
  <si>
    <t>李  斌</t>
  </si>
  <si>
    <t>总计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</si>
</sst>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"/>
    <numFmt numFmtId="44" formatCode="_ &quot;￥&quot;* #,##0.00_ ;_ &quot;￥&quot;* \-#,##0.00_ ;_ &quot;￥&quot;* &quot;-&quot;??_ ;_ @_ "/>
  </numFmts>
  <fonts count="46">
    <font>
      <sz val="11"/>
      <color theme="1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24"/>
      <name val="宋体"/>
      <charset val="134"/>
    </font>
    <font>
      <b/>
      <sz val="24"/>
      <color indexed="8"/>
      <name val="宋体"/>
      <charset val="134"/>
    </font>
    <font>
      <sz val="24"/>
      <color indexed="8"/>
      <name val="宋体"/>
      <charset val="134"/>
    </font>
    <font>
      <sz val="24"/>
      <name val="宋体"/>
      <charset val="134"/>
    </font>
    <font>
      <b/>
      <sz val="14"/>
      <color indexed="8"/>
      <name val="宋体"/>
      <charset val="134"/>
    </font>
    <font>
      <sz val="14"/>
      <name val="黑体"/>
      <charset val="134"/>
    </font>
    <font>
      <b/>
      <sz val="8"/>
      <name val="宋体"/>
      <charset val="134"/>
    </font>
    <font>
      <b/>
      <sz val="8"/>
      <name val="黑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6"/>
      <color indexed="8"/>
      <name val="宋体"/>
      <charset val="134"/>
    </font>
    <font>
      <sz val="10"/>
      <name val="黑体"/>
      <charset val="134"/>
    </font>
    <font>
      <b/>
      <sz val="9"/>
      <name val="宋体"/>
      <charset val="134"/>
    </font>
    <font>
      <sz val="6"/>
      <name val="宋体"/>
      <charset val="134"/>
    </font>
    <font>
      <b/>
      <sz val="6"/>
      <name val="宋体"/>
      <charset val="134"/>
    </font>
    <font>
      <b/>
      <sz val="11"/>
      <name val="宋体"/>
      <charset val="134"/>
      <scheme val="minor"/>
    </font>
    <font>
      <b/>
      <sz val="6"/>
      <color theme="4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5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41" fillId="13" borderId="5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0" fillId="10" borderId="50" applyNumberFormat="0" applyFont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6" fillId="0" borderId="48" applyNumberFormat="0" applyFill="0" applyAlignment="0" applyProtection="0">
      <alignment vertical="center"/>
    </xf>
    <xf numFmtId="0" fontId="28" fillId="0" borderId="48" applyNumberFormat="0" applyFill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1" fillId="0" borderId="52" applyNumberFormat="0" applyFill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5" fillId="9" borderId="49" applyNumberFormat="0" applyAlignment="0" applyProtection="0">
      <alignment vertical="center"/>
    </xf>
    <xf numFmtId="0" fontId="44" fillId="9" borderId="53" applyNumberFormat="0" applyAlignment="0" applyProtection="0">
      <alignment vertical="center"/>
    </xf>
    <xf numFmtId="0" fontId="27" fillId="5" borderId="47" applyNumberFormat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43" fillId="0" borderId="54" applyNumberFormat="0" applyFill="0" applyAlignment="0" applyProtection="0">
      <alignment vertical="center"/>
    </xf>
    <xf numFmtId="0" fontId="38" fillId="0" borderId="51" applyNumberFormat="0" applyFill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7" fillId="0" borderId="0"/>
  </cellStyleXfs>
  <cellXfs count="1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8" xfId="49" applyFont="1" applyBorder="1" applyAlignment="1">
      <alignment horizontal="center" vertical="center" wrapText="1"/>
    </xf>
    <xf numFmtId="0" fontId="12" fillId="0" borderId="9" xfId="49" applyFont="1" applyBorder="1" applyAlignment="1">
      <alignment horizontal="center" vertical="center" textRotation="255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2" fillId="0" borderId="12" xfId="49" applyFont="1" applyBorder="1" applyAlignment="1">
      <alignment horizontal="center" vertical="center" wrapText="1"/>
    </xf>
    <xf numFmtId="0" fontId="12" fillId="0" borderId="13" xfId="49" applyFont="1" applyBorder="1" applyAlignment="1">
      <alignment horizontal="center" vertical="center" textRotation="255" wrapText="1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4" fillId="0" borderId="16" xfId="49" applyFont="1" applyBorder="1" applyAlignment="1">
      <alignment horizontal="center" vertical="center"/>
    </xf>
    <xf numFmtId="0" fontId="15" fillId="0" borderId="17" xfId="49" applyFont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5" fillId="0" borderId="20" xfId="49" applyFont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0" fontId="15" fillId="0" borderId="20" xfId="49" applyFont="1" applyFill="1" applyBorder="1" applyAlignment="1">
      <alignment horizontal="center" vertical="center"/>
    </xf>
    <xf numFmtId="0" fontId="15" fillId="3" borderId="20" xfId="49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justify" vertical="center" wrapText="1"/>
    </xf>
    <xf numFmtId="0" fontId="18" fillId="0" borderId="0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0" fillId="0" borderId="23" xfId="49" applyFont="1" applyFill="1" applyBorder="1" applyAlignment="1">
      <alignment horizontal="center" vertical="center" wrapText="1"/>
    </xf>
    <xf numFmtId="0" fontId="20" fillId="0" borderId="24" xfId="49" applyFont="1" applyFill="1" applyBorder="1" applyAlignment="1">
      <alignment horizontal="center" vertical="center" wrapText="1"/>
    </xf>
    <xf numFmtId="0" fontId="21" fillId="0" borderId="25" xfId="49" applyFont="1" applyBorder="1" applyAlignment="1">
      <alignment horizontal="center" vertical="center" textRotation="255" wrapText="1"/>
    </xf>
    <xf numFmtId="0" fontId="15" fillId="2" borderId="11" xfId="0" applyFont="1" applyFill="1" applyBorder="1" applyAlignment="1">
      <alignment horizontal="center" vertical="center"/>
    </xf>
    <xf numFmtId="0" fontId="20" fillId="0" borderId="26" xfId="49" applyFont="1" applyFill="1" applyBorder="1" applyAlignment="1">
      <alignment horizontal="center" vertical="center" wrapText="1"/>
    </xf>
    <xf numFmtId="0" fontId="20" fillId="0" borderId="20" xfId="49" applyFont="1" applyFill="1" applyBorder="1" applyAlignment="1">
      <alignment horizontal="center" vertical="center" wrapText="1"/>
    </xf>
    <xf numFmtId="0" fontId="21" fillId="0" borderId="27" xfId="49" applyFont="1" applyBorder="1" applyAlignment="1">
      <alignment horizontal="center" vertical="center" textRotation="255" wrapText="1"/>
    </xf>
    <xf numFmtId="0" fontId="15" fillId="2" borderId="15" xfId="0" applyFont="1" applyFill="1" applyBorder="1" applyAlignment="1">
      <alignment horizontal="center" vertical="center"/>
    </xf>
    <xf numFmtId="0" fontId="20" fillId="0" borderId="28" xfId="49" applyFont="1" applyFill="1" applyBorder="1" applyAlignment="1">
      <alignment horizontal="center" vertical="center" wrapText="1"/>
    </xf>
    <xf numFmtId="0" fontId="20" fillId="0" borderId="29" xfId="49" applyFont="1" applyFill="1" applyBorder="1" applyAlignment="1">
      <alignment horizontal="center" vertical="center" wrapText="1"/>
    </xf>
    <xf numFmtId="0" fontId="21" fillId="0" borderId="30" xfId="49" applyFont="1" applyBorder="1" applyAlignment="1">
      <alignment horizontal="center" vertical="center" textRotation="255" wrapText="1"/>
    </xf>
    <xf numFmtId="0" fontId="16" fillId="2" borderId="31" xfId="0" applyFont="1" applyFill="1" applyBorder="1" applyAlignment="1">
      <alignment horizontal="center" vertical="center" wrapText="1"/>
    </xf>
    <xf numFmtId="0" fontId="16" fillId="0" borderId="32" xfId="49" applyFont="1" applyFill="1" applyBorder="1" applyAlignment="1">
      <alignment horizontal="center" vertical="center" wrapText="1"/>
    </xf>
    <xf numFmtId="0" fontId="16" fillId="0" borderId="17" xfId="49" applyFont="1" applyFill="1" applyBorder="1" applyAlignment="1">
      <alignment horizontal="center" vertical="center" wrapText="1"/>
    </xf>
    <xf numFmtId="0" fontId="22" fillId="0" borderId="33" xfId="49" applyFont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0" borderId="34" xfId="49" applyFont="1" applyFill="1" applyBorder="1" applyAlignment="1">
      <alignment horizontal="center" vertical="center" wrapText="1"/>
    </xf>
    <xf numFmtId="0" fontId="16" fillId="0" borderId="20" xfId="49" applyFont="1" applyFill="1" applyBorder="1" applyAlignment="1">
      <alignment horizontal="center" vertical="center" wrapText="1"/>
    </xf>
    <xf numFmtId="0" fontId="23" fillId="0" borderId="27" xfId="49" applyFont="1" applyBorder="1" applyAlignment="1">
      <alignment horizontal="center" vertical="center" wrapText="1"/>
    </xf>
    <xf numFmtId="0" fontId="22" fillId="0" borderId="27" xfId="49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6" fillId="2" borderId="35" xfId="0" applyFont="1" applyFill="1" applyBorder="1" applyAlignment="1">
      <alignment horizontal="center" vertical="center"/>
    </xf>
    <xf numFmtId="0" fontId="16" fillId="2" borderId="36" xfId="0" applyFont="1" applyFill="1" applyBorder="1" applyAlignment="1">
      <alignment horizontal="center" vertical="center"/>
    </xf>
    <xf numFmtId="0" fontId="15" fillId="0" borderId="37" xfId="49" applyFont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2" borderId="15" xfId="0" applyFont="1" applyFill="1" applyBorder="1" applyAlignment="1">
      <alignment horizontal="center" vertical="center"/>
    </xf>
    <xf numFmtId="0" fontId="14" fillId="0" borderId="38" xfId="49" applyFont="1" applyBorder="1" applyAlignment="1">
      <alignment horizontal="center" vertical="center"/>
    </xf>
    <xf numFmtId="0" fontId="15" fillId="3" borderId="24" xfId="49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/>
    </xf>
    <xf numFmtId="0" fontId="14" fillId="0" borderId="39" xfId="49" applyFont="1" applyBorder="1" applyAlignment="1">
      <alignment horizontal="center" vertical="center"/>
    </xf>
    <xf numFmtId="0" fontId="15" fillId="0" borderId="29" xfId="49" applyFont="1" applyFill="1" applyBorder="1" applyAlignment="1">
      <alignment horizontal="center" vertical="center"/>
    </xf>
    <xf numFmtId="0" fontId="14" fillId="0" borderId="24" xfId="49" applyFont="1" applyBorder="1" applyAlignment="1">
      <alignment horizontal="center" vertical="center"/>
    </xf>
    <xf numFmtId="0" fontId="15" fillId="3" borderId="17" xfId="49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4" fillId="0" borderId="20" xfId="49" applyFont="1" applyBorder="1" applyAlignment="1">
      <alignment horizontal="center" vertical="center"/>
    </xf>
    <xf numFmtId="0" fontId="16" fillId="2" borderId="26" xfId="0" applyFont="1" applyFill="1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/>
    </xf>
    <xf numFmtId="0" fontId="25" fillId="0" borderId="27" xfId="49" applyFont="1" applyBorder="1" applyAlignment="1">
      <alignment horizontal="center" vertical="center" wrapText="1"/>
    </xf>
    <xf numFmtId="0" fontId="16" fillId="0" borderId="40" xfId="49" applyFont="1" applyFill="1" applyBorder="1" applyAlignment="1">
      <alignment horizontal="center" vertical="center" wrapText="1"/>
    </xf>
    <xf numFmtId="0" fontId="16" fillId="2" borderId="41" xfId="0" applyFont="1" applyFill="1" applyBorder="1" applyAlignment="1">
      <alignment horizontal="center" vertical="center" wrapText="1"/>
    </xf>
    <xf numFmtId="0" fontId="16" fillId="0" borderId="42" xfId="49" applyFont="1" applyFill="1" applyBorder="1" applyAlignment="1">
      <alignment horizontal="center" vertical="center" wrapText="1"/>
    </xf>
    <xf numFmtId="0" fontId="16" fillId="0" borderId="37" xfId="49" applyFont="1" applyFill="1" applyBorder="1" applyAlignment="1">
      <alignment horizontal="center" vertical="center" wrapText="1"/>
    </xf>
    <xf numFmtId="0" fontId="16" fillId="0" borderId="27" xfId="49" applyFont="1" applyBorder="1" applyAlignment="1">
      <alignment horizontal="center" vertical="center" wrapText="1"/>
    </xf>
    <xf numFmtId="0" fontId="16" fillId="0" borderId="34" xfId="49" applyFont="1" applyBorder="1" applyAlignment="1">
      <alignment horizontal="center" vertical="center" wrapText="1"/>
    </xf>
    <xf numFmtId="0" fontId="23" fillId="0" borderId="20" xfId="49" applyFont="1" applyBorder="1" applyAlignment="1">
      <alignment horizontal="center" vertical="center" wrapText="1"/>
    </xf>
    <xf numFmtId="0" fontId="22" fillId="0" borderId="20" xfId="49" applyFont="1" applyBorder="1" applyAlignment="1">
      <alignment horizontal="center" vertical="center" wrapText="1"/>
    </xf>
    <xf numFmtId="0" fontId="16" fillId="2" borderId="43" xfId="0" applyFont="1" applyFill="1" applyBorder="1" applyAlignment="1">
      <alignment horizontal="center" vertical="center" wrapText="1"/>
    </xf>
    <xf numFmtId="0" fontId="16" fillId="0" borderId="42" xfId="49" applyFont="1" applyBorder="1" applyAlignment="1">
      <alignment horizontal="center" vertical="center" wrapText="1"/>
    </xf>
    <xf numFmtId="0" fontId="22" fillId="0" borderId="37" xfId="49" applyFont="1" applyBorder="1" applyAlignment="1">
      <alignment horizontal="center" vertical="center" wrapText="1"/>
    </xf>
    <xf numFmtId="0" fontId="16" fillId="2" borderId="28" xfId="0" applyFont="1" applyFill="1" applyBorder="1" applyAlignment="1">
      <alignment horizontal="center" vertical="center" wrapText="1"/>
    </xf>
    <xf numFmtId="0" fontId="16" fillId="0" borderId="29" xfId="49" applyFont="1" applyFill="1" applyBorder="1" applyAlignment="1">
      <alignment horizontal="center" vertical="center" wrapText="1"/>
    </xf>
    <xf numFmtId="0" fontId="16" fillId="0" borderId="30" xfId="49" applyFont="1" applyFill="1" applyBorder="1" applyAlignment="1">
      <alignment horizontal="center" vertical="center" wrapText="1"/>
    </xf>
    <xf numFmtId="0" fontId="23" fillId="0" borderId="37" xfId="49" applyFont="1" applyBorder="1" applyAlignment="1">
      <alignment horizontal="center" vertical="center" wrapText="1"/>
    </xf>
    <xf numFmtId="0" fontId="16" fillId="2" borderId="44" xfId="0" applyFont="1" applyFill="1" applyBorder="1" applyAlignment="1">
      <alignment horizontal="center" vertical="center" wrapText="1"/>
    </xf>
    <xf numFmtId="0" fontId="16" fillId="0" borderId="16" xfId="49" applyFont="1" applyFill="1" applyBorder="1" applyAlignment="1">
      <alignment horizontal="center" vertical="center" wrapText="1"/>
    </xf>
    <xf numFmtId="0" fontId="23" fillId="0" borderId="25" xfId="49" applyFont="1" applyBorder="1" applyAlignment="1">
      <alignment horizontal="center" vertical="center" wrapText="1"/>
    </xf>
    <xf numFmtId="0" fontId="16" fillId="0" borderId="39" xfId="49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0" borderId="25" xfId="49" applyFont="1" applyFill="1" applyBorder="1" applyAlignment="1">
      <alignment horizontal="center" vertical="center" wrapText="1"/>
    </xf>
    <xf numFmtId="0" fontId="23" fillId="0" borderId="22" xfId="49" applyFont="1" applyBorder="1" applyAlignment="1">
      <alignment horizontal="center" vertical="center" wrapText="1"/>
    </xf>
    <xf numFmtId="0" fontId="16" fillId="0" borderId="27" xfId="49" applyFont="1" applyFill="1" applyBorder="1" applyAlignment="1">
      <alignment horizontal="center" vertical="center" wrapText="1"/>
    </xf>
    <xf numFmtId="0" fontId="14" fillId="0" borderId="37" xfId="49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16" fillId="2" borderId="45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16" fillId="0" borderId="46" xfId="49" applyFont="1" applyFill="1" applyBorder="1" applyAlignment="1">
      <alignment horizontal="center" vertical="center" wrapText="1"/>
    </xf>
    <xf numFmtId="176" fontId="16" fillId="2" borderId="45" xfId="0" applyNumberFormat="1" applyFont="1" applyFill="1" applyBorder="1" applyAlignment="1">
      <alignment horizontal="center" vertical="center"/>
    </xf>
    <xf numFmtId="0" fontId="22" fillId="0" borderId="45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3"/>
  <sheetViews>
    <sheetView tabSelected="1" zoomScale="178" zoomScaleNormal="178" workbookViewId="0">
      <selection activeCell="N1" sqref="N1"/>
    </sheetView>
  </sheetViews>
  <sheetFormatPr defaultColWidth="9" defaultRowHeight="13.5"/>
  <cols>
    <col min="1" max="1" width="3.25833333333333" customWidth="1"/>
    <col min="2" max="2" width="7.25833333333333" style="3" customWidth="1"/>
    <col min="3" max="3" width="6.74166666666667" style="4" customWidth="1"/>
    <col min="4" max="4" width="5" style="4" customWidth="1"/>
    <col min="5" max="5" width="7.55" style="4" customWidth="1"/>
    <col min="6" max="6" width="4.01666666666667" style="4" customWidth="1"/>
    <col min="7" max="7" width="5.75833333333333" style="4" customWidth="1"/>
    <col min="8" max="8" width="4.375" style="5" customWidth="1"/>
    <col min="9" max="9" width="7.55833333333333" style="4" customWidth="1"/>
    <col min="10" max="10" width="8.55" style="6" customWidth="1"/>
    <col min="11" max="11" width="5.925" style="7" customWidth="1"/>
    <col min="12" max="12" width="8.89166666666667" style="7" customWidth="1"/>
    <col min="13" max="13" width="8.6" style="8" customWidth="1"/>
    <col min="208" max="208" width="3.25" customWidth="1"/>
    <col min="209" max="209" width="3.5" customWidth="1"/>
    <col min="210" max="210" width="6.5" customWidth="1"/>
    <col min="211" max="240" width="4.125" customWidth="1"/>
    <col min="241" max="241" width="5.125" customWidth="1"/>
    <col min="242" max="243" width="4.125" customWidth="1"/>
    <col min="244" max="244" width="5" customWidth="1"/>
    <col min="245" max="245" width="13" customWidth="1"/>
    <col min="464" max="464" width="3.25" customWidth="1"/>
    <col min="465" max="465" width="3.5" customWidth="1"/>
    <col min="466" max="466" width="6.5" customWidth="1"/>
    <col min="467" max="496" width="4.125" customWidth="1"/>
    <col min="497" max="497" width="5.125" customWidth="1"/>
    <col min="498" max="499" width="4.125" customWidth="1"/>
    <col min="500" max="500" width="5" customWidth="1"/>
    <col min="501" max="501" width="13" customWidth="1"/>
    <col min="720" max="720" width="3.25" customWidth="1"/>
    <col min="721" max="721" width="3.5" customWidth="1"/>
    <col min="722" max="722" width="6.5" customWidth="1"/>
    <col min="723" max="752" width="4.125" customWidth="1"/>
    <col min="753" max="753" width="5.125" customWidth="1"/>
    <col min="754" max="755" width="4.125" customWidth="1"/>
    <col min="756" max="756" width="5" customWidth="1"/>
    <col min="757" max="757" width="13" customWidth="1"/>
    <col min="976" max="976" width="3.25" customWidth="1"/>
    <col min="977" max="977" width="3.5" customWidth="1"/>
    <col min="978" max="978" width="6.5" customWidth="1"/>
    <col min="979" max="1008" width="4.125" customWidth="1"/>
    <col min="1009" max="1009" width="5.125" customWidth="1"/>
    <col min="1010" max="1011" width="4.125" customWidth="1"/>
    <col min="1012" max="1012" width="5" customWidth="1"/>
    <col min="1013" max="1013" width="13" customWidth="1"/>
    <col min="1232" max="1232" width="3.25" customWidth="1"/>
    <col min="1233" max="1233" width="3.5" customWidth="1"/>
    <col min="1234" max="1234" width="6.5" customWidth="1"/>
    <col min="1235" max="1264" width="4.125" customWidth="1"/>
    <col min="1265" max="1265" width="5.125" customWidth="1"/>
    <col min="1266" max="1267" width="4.125" customWidth="1"/>
    <col min="1268" max="1268" width="5" customWidth="1"/>
    <col min="1269" max="1269" width="13" customWidth="1"/>
    <col min="1488" max="1488" width="3.25" customWidth="1"/>
    <col min="1489" max="1489" width="3.5" customWidth="1"/>
    <col min="1490" max="1490" width="6.5" customWidth="1"/>
    <col min="1491" max="1520" width="4.125" customWidth="1"/>
    <col min="1521" max="1521" width="5.125" customWidth="1"/>
    <col min="1522" max="1523" width="4.125" customWidth="1"/>
    <col min="1524" max="1524" width="5" customWidth="1"/>
    <col min="1525" max="1525" width="13" customWidth="1"/>
    <col min="1744" max="1744" width="3.25" customWidth="1"/>
    <col min="1745" max="1745" width="3.5" customWidth="1"/>
    <col min="1746" max="1746" width="6.5" customWidth="1"/>
    <col min="1747" max="1776" width="4.125" customWidth="1"/>
    <col min="1777" max="1777" width="5.125" customWidth="1"/>
    <col min="1778" max="1779" width="4.125" customWidth="1"/>
    <col min="1780" max="1780" width="5" customWidth="1"/>
    <col min="1781" max="1781" width="13" customWidth="1"/>
    <col min="2000" max="2000" width="3.25" customWidth="1"/>
    <col min="2001" max="2001" width="3.5" customWidth="1"/>
    <col min="2002" max="2002" width="6.5" customWidth="1"/>
    <col min="2003" max="2032" width="4.125" customWidth="1"/>
    <col min="2033" max="2033" width="5.125" customWidth="1"/>
    <col min="2034" max="2035" width="4.125" customWidth="1"/>
    <col min="2036" max="2036" width="5" customWidth="1"/>
    <col min="2037" max="2037" width="13" customWidth="1"/>
    <col min="2256" max="2256" width="3.25" customWidth="1"/>
    <col min="2257" max="2257" width="3.5" customWidth="1"/>
    <col min="2258" max="2258" width="6.5" customWidth="1"/>
    <col min="2259" max="2288" width="4.125" customWidth="1"/>
    <col min="2289" max="2289" width="5.125" customWidth="1"/>
    <col min="2290" max="2291" width="4.125" customWidth="1"/>
    <col min="2292" max="2292" width="5" customWidth="1"/>
    <col min="2293" max="2293" width="13" customWidth="1"/>
    <col min="2512" max="2512" width="3.25" customWidth="1"/>
    <col min="2513" max="2513" width="3.5" customWidth="1"/>
    <col min="2514" max="2514" width="6.5" customWidth="1"/>
    <col min="2515" max="2544" width="4.125" customWidth="1"/>
    <col min="2545" max="2545" width="5.125" customWidth="1"/>
    <col min="2546" max="2547" width="4.125" customWidth="1"/>
    <col min="2548" max="2548" width="5" customWidth="1"/>
    <col min="2549" max="2549" width="13" customWidth="1"/>
    <col min="2768" max="2768" width="3.25" customWidth="1"/>
    <col min="2769" max="2769" width="3.5" customWidth="1"/>
    <col min="2770" max="2770" width="6.5" customWidth="1"/>
    <col min="2771" max="2800" width="4.125" customWidth="1"/>
    <col min="2801" max="2801" width="5.125" customWidth="1"/>
    <col min="2802" max="2803" width="4.125" customWidth="1"/>
    <col min="2804" max="2804" width="5" customWidth="1"/>
    <col min="2805" max="2805" width="13" customWidth="1"/>
    <col min="3024" max="3024" width="3.25" customWidth="1"/>
    <col min="3025" max="3025" width="3.5" customWidth="1"/>
    <col min="3026" max="3026" width="6.5" customWidth="1"/>
    <col min="3027" max="3056" width="4.125" customWidth="1"/>
    <col min="3057" max="3057" width="5.125" customWidth="1"/>
    <col min="3058" max="3059" width="4.125" customWidth="1"/>
    <col min="3060" max="3060" width="5" customWidth="1"/>
    <col min="3061" max="3061" width="13" customWidth="1"/>
    <col min="3280" max="3280" width="3.25" customWidth="1"/>
    <col min="3281" max="3281" width="3.5" customWidth="1"/>
    <col min="3282" max="3282" width="6.5" customWidth="1"/>
    <col min="3283" max="3312" width="4.125" customWidth="1"/>
    <col min="3313" max="3313" width="5.125" customWidth="1"/>
    <col min="3314" max="3315" width="4.125" customWidth="1"/>
    <col min="3316" max="3316" width="5" customWidth="1"/>
    <col min="3317" max="3317" width="13" customWidth="1"/>
    <col min="3536" max="3536" width="3.25" customWidth="1"/>
    <col min="3537" max="3537" width="3.5" customWidth="1"/>
    <col min="3538" max="3538" width="6.5" customWidth="1"/>
    <col min="3539" max="3568" width="4.125" customWidth="1"/>
    <col min="3569" max="3569" width="5.125" customWidth="1"/>
    <col min="3570" max="3571" width="4.125" customWidth="1"/>
    <col min="3572" max="3572" width="5" customWidth="1"/>
    <col min="3573" max="3573" width="13" customWidth="1"/>
    <col min="3792" max="3792" width="3.25" customWidth="1"/>
    <col min="3793" max="3793" width="3.5" customWidth="1"/>
    <col min="3794" max="3794" width="6.5" customWidth="1"/>
    <col min="3795" max="3824" width="4.125" customWidth="1"/>
    <col min="3825" max="3825" width="5.125" customWidth="1"/>
    <col min="3826" max="3827" width="4.125" customWidth="1"/>
    <col min="3828" max="3828" width="5" customWidth="1"/>
    <col min="3829" max="3829" width="13" customWidth="1"/>
    <col min="4048" max="4048" width="3.25" customWidth="1"/>
    <col min="4049" max="4049" width="3.5" customWidth="1"/>
    <col min="4050" max="4050" width="6.5" customWidth="1"/>
    <col min="4051" max="4080" width="4.125" customWidth="1"/>
    <col min="4081" max="4081" width="5.125" customWidth="1"/>
    <col min="4082" max="4083" width="4.125" customWidth="1"/>
    <col min="4084" max="4084" width="5" customWidth="1"/>
    <col min="4085" max="4085" width="13" customWidth="1"/>
    <col min="4304" max="4304" width="3.25" customWidth="1"/>
    <col min="4305" max="4305" width="3.5" customWidth="1"/>
    <col min="4306" max="4306" width="6.5" customWidth="1"/>
    <col min="4307" max="4336" width="4.125" customWidth="1"/>
    <col min="4337" max="4337" width="5.125" customWidth="1"/>
    <col min="4338" max="4339" width="4.125" customWidth="1"/>
    <col min="4340" max="4340" width="5" customWidth="1"/>
    <col min="4341" max="4341" width="13" customWidth="1"/>
    <col min="4560" max="4560" width="3.25" customWidth="1"/>
    <col min="4561" max="4561" width="3.5" customWidth="1"/>
    <col min="4562" max="4562" width="6.5" customWidth="1"/>
    <col min="4563" max="4592" width="4.125" customWidth="1"/>
    <col min="4593" max="4593" width="5.125" customWidth="1"/>
    <col min="4594" max="4595" width="4.125" customWidth="1"/>
    <col min="4596" max="4596" width="5" customWidth="1"/>
    <col min="4597" max="4597" width="13" customWidth="1"/>
    <col min="4816" max="4816" width="3.25" customWidth="1"/>
    <col min="4817" max="4817" width="3.5" customWidth="1"/>
    <col min="4818" max="4818" width="6.5" customWidth="1"/>
    <col min="4819" max="4848" width="4.125" customWidth="1"/>
    <col min="4849" max="4849" width="5.125" customWidth="1"/>
    <col min="4850" max="4851" width="4.125" customWidth="1"/>
    <col min="4852" max="4852" width="5" customWidth="1"/>
    <col min="4853" max="4853" width="13" customWidth="1"/>
    <col min="5072" max="5072" width="3.25" customWidth="1"/>
    <col min="5073" max="5073" width="3.5" customWidth="1"/>
    <col min="5074" max="5074" width="6.5" customWidth="1"/>
    <col min="5075" max="5104" width="4.125" customWidth="1"/>
    <col min="5105" max="5105" width="5.125" customWidth="1"/>
    <col min="5106" max="5107" width="4.125" customWidth="1"/>
    <col min="5108" max="5108" width="5" customWidth="1"/>
    <col min="5109" max="5109" width="13" customWidth="1"/>
    <col min="5328" max="5328" width="3.25" customWidth="1"/>
    <col min="5329" max="5329" width="3.5" customWidth="1"/>
    <col min="5330" max="5330" width="6.5" customWidth="1"/>
    <col min="5331" max="5360" width="4.125" customWidth="1"/>
    <col min="5361" max="5361" width="5.125" customWidth="1"/>
    <col min="5362" max="5363" width="4.125" customWidth="1"/>
    <col min="5364" max="5364" width="5" customWidth="1"/>
    <col min="5365" max="5365" width="13" customWidth="1"/>
    <col min="5584" max="5584" width="3.25" customWidth="1"/>
    <col min="5585" max="5585" width="3.5" customWidth="1"/>
    <col min="5586" max="5586" width="6.5" customWidth="1"/>
    <col min="5587" max="5616" width="4.125" customWidth="1"/>
    <col min="5617" max="5617" width="5.125" customWidth="1"/>
    <col min="5618" max="5619" width="4.125" customWidth="1"/>
    <col min="5620" max="5620" width="5" customWidth="1"/>
    <col min="5621" max="5621" width="13" customWidth="1"/>
    <col min="5840" max="5840" width="3.25" customWidth="1"/>
    <col min="5841" max="5841" width="3.5" customWidth="1"/>
    <col min="5842" max="5842" width="6.5" customWidth="1"/>
    <col min="5843" max="5872" width="4.125" customWidth="1"/>
    <col min="5873" max="5873" width="5.125" customWidth="1"/>
    <col min="5874" max="5875" width="4.125" customWidth="1"/>
    <col min="5876" max="5876" width="5" customWidth="1"/>
    <col min="5877" max="5877" width="13" customWidth="1"/>
    <col min="6096" max="6096" width="3.25" customWidth="1"/>
    <col min="6097" max="6097" width="3.5" customWidth="1"/>
    <col min="6098" max="6098" width="6.5" customWidth="1"/>
    <col min="6099" max="6128" width="4.125" customWidth="1"/>
    <col min="6129" max="6129" width="5.125" customWidth="1"/>
    <col min="6130" max="6131" width="4.125" customWidth="1"/>
    <col min="6132" max="6132" width="5" customWidth="1"/>
    <col min="6133" max="6133" width="13" customWidth="1"/>
    <col min="6352" max="6352" width="3.25" customWidth="1"/>
    <col min="6353" max="6353" width="3.5" customWidth="1"/>
    <col min="6354" max="6354" width="6.5" customWidth="1"/>
    <col min="6355" max="6384" width="4.125" customWidth="1"/>
    <col min="6385" max="6385" width="5.125" customWidth="1"/>
    <col min="6386" max="6387" width="4.125" customWidth="1"/>
    <col min="6388" max="6388" width="5" customWidth="1"/>
    <col min="6389" max="6389" width="13" customWidth="1"/>
    <col min="6608" max="6608" width="3.25" customWidth="1"/>
    <col min="6609" max="6609" width="3.5" customWidth="1"/>
    <col min="6610" max="6610" width="6.5" customWidth="1"/>
    <col min="6611" max="6640" width="4.125" customWidth="1"/>
    <col min="6641" max="6641" width="5.125" customWidth="1"/>
    <col min="6642" max="6643" width="4.125" customWidth="1"/>
    <col min="6644" max="6644" width="5" customWidth="1"/>
    <col min="6645" max="6645" width="13" customWidth="1"/>
    <col min="6864" max="6864" width="3.25" customWidth="1"/>
    <col min="6865" max="6865" width="3.5" customWidth="1"/>
    <col min="6866" max="6866" width="6.5" customWidth="1"/>
    <col min="6867" max="6896" width="4.125" customWidth="1"/>
    <col min="6897" max="6897" width="5.125" customWidth="1"/>
    <col min="6898" max="6899" width="4.125" customWidth="1"/>
    <col min="6900" max="6900" width="5" customWidth="1"/>
    <col min="6901" max="6901" width="13" customWidth="1"/>
    <col min="7120" max="7120" width="3.25" customWidth="1"/>
    <col min="7121" max="7121" width="3.5" customWidth="1"/>
    <col min="7122" max="7122" width="6.5" customWidth="1"/>
    <col min="7123" max="7152" width="4.125" customWidth="1"/>
    <col min="7153" max="7153" width="5.125" customWidth="1"/>
    <col min="7154" max="7155" width="4.125" customWidth="1"/>
    <col min="7156" max="7156" width="5" customWidth="1"/>
    <col min="7157" max="7157" width="13" customWidth="1"/>
    <col min="7376" max="7376" width="3.25" customWidth="1"/>
    <col min="7377" max="7377" width="3.5" customWidth="1"/>
    <col min="7378" max="7378" width="6.5" customWidth="1"/>
    <col min="7379" max="7408" width="4.125" customWidth="1"/>
    <col min="7409" max="7409" width="5.125" customWidth="1"/>
    <col min="7410" max="7411" width="4.125" customWidth="1"/>
    <col min="7412" max="7412" width="5" customWidth="1"/>
    <col min="7413" max="7413" width="13" customWidth="1"/>
    <col min="7632" max="7632" width="3.25" customWidth="1"/>
    <col min="7633" max="7633" width="3.5" customWidth="1"/>
    <col min="7634" max="7634" width="6.5" customWidth="1"/>
    <col min="7635" max="7664" width="4.125" customWidth="1"/>
    <col min="7665" max="7665" width="5.125" customWidth="1"/>
    <col min="7666" max="7667" width="4.125" customWidth="1"/>
    <col min="7668" max="7668" width="5" customWidth="1"/>
    <col min="7669" max="7669" width="13" customWidth="1"/>
    <col min="7888" max="7888" width="3.25" customWidth="1"/>
    <col min="7889" max="7889" width="3.5" customWidth="1"/>
    <col min="7890" max="7890" width="6.5" customWidth="1"/>
    <col min="7891" max="7920" width="4.125" customWidth="1"/>
    <col min="7921" max="7921" width="5.125" customWidth="1"/>
    <col min="7922" max="7923" width="4.125" customWidth="1"/>
    <col min="7924" max="7924" width="5" customWidth="1"/>
    <col min="7925" max="7925" width="13" customWidth="1"/>
    <col min="8144" max="8144" width="3.25" customWidth="1"/>
    <col min="8145" max="8145" width="3.5" customWidth="1"/>
    <col min="8146" max="8146" width="6.5" customWidth="1"/>
    <col min="8147" max="8176" width="4.125" customWidth="1"/>
    <col min="8177" max="8177" width="5.125" customWidth="1"/>
    <col min="8178" max="8179" width="4.125" customWidth="1"/>
    <col min="8180" max="8180" width="5" customWidth="1"/>
    <col min="8181" max="8181" width="13" customWidth="1"/>
    <col min="8400" max="8400" width="3.25" customWidth="1"/>
    <col min="8401" max="8401" width="3.5" customWidth="1"/>
    <col min="8402" max="8402" width="6.5" customWidth="1"/>
    <col min="8403" max="8432" width="4.125" customWidth="1"/>
    <col min="8433" max="8433" width="5.125" customWidth="1"/>
    <col min="8434" max="8435" width="4.125" customWidth="1"/>
    <col min="8436" max="8436" width="5" customWidth="1"/>
    <col min="8437" max="8437" width="13" customWidth="1"/>
    <col min="8656" max="8656" width="3.25" customWidth="1"/>
    <col min="8657" max="8657" width="3.5" customWidth="1"/>
    <col min="8658" max="8658" width="6.5" customWidth="1"/>
    <col min="8659" max="8688" width="4.125" customWidth="1"/>
    <col min="8689" max="8689" width="5.125" customWidth="1"/>
    <col min="8690" max="8691" width="4.125" customWidth="1"/>
    <col min="8692" max="8692" width="5" customWidth="1"/>
    <col min="8693" max="8693" width="13" customWidth="1"/>
    <col min="8912" max="8912" width="3.25" customWidth="1"/>
    <col min="8913" max="8913" width="3.5" customWidth="1"/>
    <col min="8914" max="8914" width="6.5" customWidth="1"/>
    <col min="8915" max="8944" width="4.125" customWidth="1"/>
    <col min="8945" max="8945" width="5.125" customWidth="1"/>
    <col min="8946" max="8947" width="4.125" customWidth="1"/>
    <col min="8948" max="8948" width="5" customWidth="1"/>
    <col min="8949" max="8949" width="13" customWidth="1"/>
    <col min="9168" max="9168" width="3.25" customWidth="1"/>
    <col min="9169" max="9169" width="3.5" customWidth="1"/>
    <col min="9170" max="9170" width="6.5" customWidth="1"/>
    <col min="9171" max="9200" width="4.125" customWidth="1"/>
    <col min="9201" max="9201" width="5.125" customWidth="1"/>
    <col min="9202" max="9203" width="4.125" customWidth="1"/>
    <col min="9204" max="9204" width="5" customWidth="1"/>
    <col min="9205" max="9205" width="13" customWidth="1"/>
    <col min="9424" max="9424" width="3.25" customWidth="1"/>
    <col min="9425" max="9425" width="3.5" customWidth="1"/>
    <col min="9426" max="9426" width="6.5" customWidth="1"/>
    <col min="9427" max="9456" width="4.125" customWidth="1"/>
    <col min="9457" max="9457" width="5.125" customWidth="1"/>
    <col min="9458" max="9459" width="4.125" customWidth="1"/>
    <col min="9460" max="9460" width="5" customWidth="1"/>
    <col min="9461" max="9461" width="13" customWidth="1"/>
    <col min="9680" max="9680" width="3.25" customWidth="1"/>
    <col min="9681" max="9681" width="3.5" customWidth="1"/>
    <col min="9682" max="9682" width="6.5" customWidth="1"/>
    <col min="9683" max="9712" width="4.125" customWidth="1"/>
    <col min="9713" max="9713" width="5.125" customWidth="1"/>
    <col min="9714" max="9715" width="4.125" customWidth="1"/>
    <col min="9716" max="9716" width="5" customWidth="1"/>
    <col min="9717" max="9717" width="13" customWidth="1"/>
    <col min="9936" max="9936" width="3.25" customWidth="1"/>
    <col min="9937" max="9937" width="3.5" customWidth="1"/>
    <col min="9938" max="9938" width="6.5" customWidth="1"/>
    <col min="9939" max="9968" width="4.125" customWidth="1"/>
    <col min="9969" max="9969" width="5.125" customWidth="1"/>
    <col min="9970" max="9971" width="4.125" customWidth="1"/>
    <col min="9972" max="9972" width="5" customWidth="1"/>
    <col min="9973" max="9973" width="13" customWidth="1"/>
    <col min="10192" max="10192" width="3.25" customWidth="1"/>
    <col min="10193" max="10193" width="3.5" customWidth="1"/>
    <col min="10194" max="10194" width="6.5" customWidth="1"/>
    <col min="10195" max="10224" width="4.125" customWidth="1"/>
    <col min="10225" max="10225" width="5.125" customWidth="1"/>
    <col min="10226" max="10227" width="4.125" customWidth="1"/>
    <col min="10228" max="10228" width="5" customWidth="1"/>
    <col min="10229" max="10229" width="13" customWidth="1"/>
    <col min="10448" max="10448" width="3.25" customWidth="1"/>
    <col min="10449" max="10449" width="3.5" customWidth="1"/>
    <col min="10450" max="10450" width="6.5" customWidth="1"/>
    <col min="10451" max="10480" width="4.125" customWidth="1"/>
    <col min="10481" max="10481" width="5.125" customWidth="1"/>
    <col min="10482" max="10483" width="4.125" customWidth="1"/>
    <col min="10484" max="10484" width="5" customWidth="1"/>
    <col min="10485" max="10485" width="13" customWidth="1"/>
    <col min="10704" max="10704" width="3.25" customWidth="1"/>
    <col min="10705" max="10705" width="3.5" customWidth="1"/>
    <col min="10706" max="10706" width="6.5" customWidth="1"/>
    <col min="10707" max="10736" width="4.125" customWidth="1"/>
    <col min="10737" max="10737" width="5.125" customWidth="1"/>
    <col min="10738" max="10739" width="4.125" customWidth="1"/>
    <col min="10740" max="10740" width="5" customWidth="1"/>
    <col min="10741" max="10741" width="13" customWidth="1"/>
    <col min="10960" max="10960" width="3.25" customWidth="1"/>
    <col min="10961" max="10961" width="3.5" customWidth="1"/>
    <col min="10962" max="10962" width="6.5" customWidth="1"/>
    <col min="10963" max="10992" width="4.125" customWidth="1"/>
    <col min="10993" max="10993" width="5.125" customWidth="1"/>
    <col min="10994" max="10995" width="4.125" customWidth="1"/>
    <col min="10996" max="10996" width="5" customWidth="1"/>
    <col min="10997" max="10997" width="13" customWidth="1"/>
    <col min="11216" max="11216" width="3.25" customWidth="1"/>
    <col min="11217" max="11217" width="3.5" customWidth="1"/>
    <col min="11218" max="11218" width="6.5" customWidth="1"/>
    <col min="11219" max="11248" width="4.125" customWidth="1"/>
    <col min="11249" max="11249" width="5.125" customWidth="1"/>
    <col min="11250" max="11251" width="4.125" customWidth="1"/>
    <col min="11252" max="11252" width="5" customWidth="1"/>
    <col min="11253" max="11253" width="13" customWidth="1"/>
    <col min="11472" max="11472" width="3.25" customWidth="1"/>
    <col min="11473" max="11473" width="3.5" customWidth="1"/>
    <col min="11474" max="11474" width="6.5" customWidth="1"/>
    <col min="11475" max="11504" width="4.125" customWidth="1"/>
    <col min="11505" max="11505" width="5.125" customWidth="1"/>
    <col min="11506" max="11507" width="4.125" customWidth="1"/>
    <col min="11508" max="11508" width="5" customWidth="1"/>
    <col min="11509" max="11509" width="13" customWidth="1"/>
    <col min="11728" max="11728" width="3.25" customWidth="1"/>
    <col min="11729" max="11729" width="3.5" customWidth="1"/>
    <col min="11730" max="11730" width="6.5" customWidth="1"/>
    <col min="11731" max="11760" width="4.125" customWidth="1"/>
    <col min="11761" max="11761" width="5.125" customWidth="1"/>
    <col min="11762" max="11763" width="4.125" customWidth="1"/>
    <col min="11764" max="11764" width="5" customWidth="1"/>
    <col min="11765" max="11765" width="13" customWidth="1"/>
    <col min="11984" max="11984" width="3.25" customWidth="1"/>
    <col min="11985" max="11985" width="3.5" customWidth="1"/>
    <col min="11986" max="11986" width="6.5" customWidth="1"/>
    <col min="11987" max="12016" width="4.125" customWidth="1"/>
    <col min="12017" max="12017" width="5.125" customWidth="1"/>
    <col min="12018" max="12019" width="4.125" customWidth="1"/>
    <col min="12020" max="12020" width="5" customWidth="1"/>
    <col min="12021" max="12021" width="13" customWidth="1"/>
    <col min="12240" max="12240" width="3.25" customWidth="1"/>
    <col min="12241" max="12241" width="3.5" customWidth="1"/>
    <col min="12242" max="12242" width="6.5" customWidth="1"/>
    <col min="12243" max="12272" width="4.125" customWidth="1"/>
    <col min="12273" max="12273" width="5.125" customWidth="1"/>
    <col min="12274" max="12275" width="4.125" customWidth="1"/>
    <col min="12276" max="12276" width="5" customWidth="1"/>
    <col min="12277" max="12277" width="13" customWidth="1"/>
    <col min="12496" max="12496" width="3.25" customWidth="1"/>
    <col min="12497" max="12497" width="3.5" customWidth="1"/>
    <col min="12498" max="12498" width="6.5" customWidth="1"/>
    <col min="12499" max="12528" width="4.125" customWidth="1"/>
    <col min="12529" max="12529" width="5.125" customWidth="1"/>
    <col min="12530" max="12531" width="4.125" customWidth="1"/>
    <col min="12532" max="12532" width="5" customWidth="1"/>
    <col min="12533" max="12533" width="13" customWidth="1"/>
    <col min="12752" max="12752" width="3.25" customWidth="1"/>
    <col min="12753" max="12753" width="3.5" customWidth="1"/>
    <col min="12754" max="12754" width="6.5" customWidth="1"/>
    <col min="12755" max="12784" width="4.125" customWidth="1"/>
    <col min="12785" max="12785" width="5.125" customWidth="1"/>
    <col min="12786" max="12787" width="4.125" customWidth="1"/>
    <col min="12788" max="12788" width="5" customWidth="1"/>
    <col min="12789" max="12789" width="13" customWidth="1"/>
    <col min="13008" max="13008" width="3.25" customWidth="1"/>
    <col min="13009" max="13009" width="3.5" customWidth="1"/>
    <col min="13010" max="13010" width="6.5" customWidth="1"/>
    <col min="13011" max="13040" width="4.125" customWidth="1"/>
    <col min="13041" max="13041" width="5.125" customWidth="1"/>
    <col min="13042" max="13043" width="4.125" customWidth="1"/>
    <col min="13044" max="13044" width="5" customWidth="1"/>
    <col min="13045" max="13045" width="13" customWidth="1"/>
    <col min="13264" max="13264" width="3.25" customWidth="1"/>
    <col min="13265" max="13265" width="3.5" customWidth="1"/>
    <col min="13266" max="13266" width="6.5" customWidth="1"/>
    <col min="13267" max="13296" width="4.125" customWidth="1"/>
    <col min="13297" max="13297" width="5.125" customWidth="1"/>
    <col min="13298" max="13299" width="4.125" customWidth="1"/>
    <col min="13300" max="13300" width="5" customWidth="1"/>
    <col min="13301" max="13301" width="13" customWidth="1"/>
    <col min="13520" max="13520" width="3.25" customWidth="1"/>
    <col min="13521" max="13521" width="3.5" customWidth="1"/>
    <col min="13522" max="13522" width="6.5" customWidth="1"/>
    <col min="13523" max="13552" width="4.125" customWidth="1"/>
    <col min="13553" max="13553" width="5.125" customWidth="1"/>
    <col min="13554" max="13555" width="4.125" customWidth="1"/>
    <col min="13556" max="13556" width="5" customWidth="1"/>
    <col min="13557" max="13557" width="13" customWidth="1"/>
    <col min="13776" max="13776" width="3.25" customWidth="1"/>
    <col min="13777" max="13777" width="3.5" customWidth="1"/>
    <col min="13778" max="13778" width="6.5" customWidth="1"/>
    <col min="13779" max="13808" width="4.125" customWidth="1"/>
    <col min="13809" max="13809" width="5.125" customWidth="1"/>
    <col min="13810" max="13811" width="4.125" customWidth="1"/>
    <col min="13812" max="13812" width="5" customWidth="1"/>
    <col min="13813" max="13813" width="13" customWidth="1"/>
    <col min="14032" max="14032" width="3.25" customWidth="1"/>
    <col min="14033" max="14033" width="3.5" customWidth="1"/>
    <col min="14034" max="14034" width="6.5" customWidth="1"/>
    <col min="14035" max="14064" width="4.125" customWidth="1"/>
    <col min="14065" max="14065" width="5.125" customWidth="1"/>
    <col min="14066" max="14067" width="4.125" customWidth="1"/>
    <col min="14068" max="14068" width="5" customWidth="1"/>
    <col min="14069" max="14069" width="13" customWidth="1"/>
    <col min="14288" max="14288" width="3.25" customWidth="1"/>
    <col min="14289" max="14289" width="3.5" customWidth="1"/>
    <col min="14290" max="14290" width="6.5" customWidth="1"/>
    <col min="14291" max="14320" width="4.125" customWidth="1"/>
    <col min="14321" max="14321" width="5.125" customWidth="1"/>
    <col min="14322" max="14323" width="4.125" customWidth="1"/>
    <col min="14324" max="14324" width="5" customWidth="1"/>
    <col min="14325" max="14325" width="13" customWidth="1"/>
    <col min="14544" max="14544" width="3.25" customWidth="1"/>
    <col min="14545" max="14545" width="3.5" customWidth="1"/>
    <col min="14546" max="14546" width="6.5" customWidth="1"/>
    <col min="14547" max="14576" width="4.125" customWidth="1"/>
    <col min="14577" max="14577" width="5.125" customWidth="1"/>
    <col min="14578" max="14579" width="4.125" customWidth="1"/>
    <col min="14580" max="14580" width="5" customWidth="1"/>
    <col min="14581" max="14581" width="13" customWidth="1"/>
    <col min="14800" max="14800" width="3.25" customWidth="1"/>
    <col min="14801" max="14801" width="3.5" customWidth="1"/>
    <col min="14802" max="14802" width="6.5" customWidth="1"/>
    <col min="14803" max="14832" width="4.125" customWidth="1"/>
    <col min="14833" max="14833" width="5.125" customWidth="1"/>
    <col min="14834" max="14835" width="4.125" customWidth="1"/>
    <col min="14836" max="14836" width="5" customWidth="1"/>
    <col min="14837" max="14837" width="13" customWidth="1"/>
    <col min="15056" max="15056" width="3.25" customWidth="1"/>
    <col min="15057" max="15057" width="3.5" customWidth="1"/>
    <col min="15058" max="15058" width="6.5" customWidth="1"/>
    <col min="15059" max="15088" width="4.125" customWidth="1"/>
    <col min="15089" max="15089" width="5.125" customWidth="1"/>
    <col min="15090" max="15091" width="4.125" customWidth="1"/>
    <col min="15092" max="15092" width="5" customWidth="1"/>
    <col min="15093" max="15093" width="13" customWidth="1"/>
    <col min="15312" max="15312" width="3.25" customWidth="1"/>
    <col min="15313" max="15313" width="3.5" customWidth="1"/>
    <col min="15314" max="15314" width="6.5" customWidth="1"/>
    <col min="15315" max="15344" width="4.125" customWidth="1"/>
    <col min="15345" max="15345" width="5.125" customWidth="1"/>
    <col min="15346" max="15347" width="4.125" customWidth="1"/>
    <col min="15348" max="15348" width="5" customWidth="1"/>
    <col min="15349" max="15349" width="13" customWidth="1"/>
    <col min="15568" max="15568" width="3.25" customWidth="1"/>
    <col min="15569" max="15569" width="3.5" customWidth="1"/>
    <col min="15570" max="15570" width="6.5" customWidth="1"/>
    <col min="15571" max="15600" width="4.125" customWidth="1"/>
    <col min="15601" max="15601" width="5.125" customWidth="1"/>
    <col min="15602" max="15603" width="4.125" customWidth="1"/>
    <col min="15604" max="15604" width="5" customWidth="1"/>
    <col min="15605" max="15605" width="13" customWidth="1"/>
    <col min="15824" max="15824" width="3.25" customWidth="1"/>
    <col min="15825" max="15825" width="3.5" customWidth="1"/>
    <col min="15826" max="15826" width="6.5" customWidth="1"/>
    <col min="15827" max="15856" width="4.125" customWidth="1"/>
    <col min="15857" max="15857" width="5.125" customWidth="1"/>
    <col min="15858" max="15859" width="4.125" customWidth="1"/>
    <col min="15860" max="15860" width="5" customWidth="1"/>
    <col min="15861" max="15861" width="13" customWidth="1"/>
    <col min="16080" max="16080" width="3.25" customWidth="1"/>
    <col min="16081" max="16081" width="3.5" customWidth="1"/>
    <col min="16082" max="16082" width="6.5" customWidth="1"/>
    <col min="16083" max="16112" width="4.125" customWidth="1"/>
    <col min="16113" max="16113" width="5.125" customWidth="1"/>
    <col min="16114" max="16115" width="4.125" customWidth="1"/>
    <col min="16116" max="16116" width="5" customWidth="1"/>
    <col min="16117" max="16117" width="13" customWidth="1"/>
  </cols>
  <sheetData>
    <row r="1" ht="47" customHeight="1" spans="1:13">
      <c r="A1" s="9" t="s">
        <v>0</v>
      </c>
      <c r="B1" s="10"/>
      <c r="C1" s="11"/>
      <c r="D1" s="11"/>
      <c r="E1" s="11"/>
      <c r="F1" s="11"/>
      <c r="G1" s="11"/>
      <c r="H1" s="11"/>
      <c r="I1" s="11"/>
      <c r="J1" s="11"/>
      <c r="K1" s="10"/>
      <c r="L1" s="10"/>
      <c r="M1" s="37"/>
    </row>
    <row r="2" ht="32.45" customHeight="1" spans="1:13">
      <c r="A2" s="12" t="s">
        <v>1</v>
      </c>
      <c r="B2" s="13"/>
      <c r="C2" s="14"/>
      <c r="D2" s="14"/>
      <c r="E2" s="14"/>
      <c r="F2" s="14"/>
      <c r="G2" s="14"/>
      <c r="H2" s="14"/>
      <c r="I2" s="14"/>
      <c r="J2" s="38"/>
      <c r="K2" s="38"/>
      <c r="L2" s="38"/>
      <c r="M2" s="39"/>
    </row>
    <row r="3" ht="20.25" customHeight="1" spans="1:13">
      <c r="A3" s="15"/>
      <c r="B3" s="16"/>
      <c r="C3" s="17" t="s">
        <v>2</v>
      </c>
      <c r="D3" s="18"/>
      <c r="E3" s="18"/>
      <c r="F3" s="18"/>
      <c r="G3" s="18"/>
      <c r="H3" s="18"/>
      <c r="I3" s="18"/>
      <c r="J3" s="40"/>
      <c r="K3" s="41" t="s">
        <v>3</v>
      </c>
      <c r="L3" s="42" t="s">
        <v>4</v>
      </c>
      <c r="M3" s="43" t="s">
        <v>5</v>
      </c>
    </row>
    <row r="4" ht="21" customHeight="1" spans="1:13">
      <c r="A4" s="19" t="s">
        <v>6</v>
      </c>
      <c r="B4" s="20" t="s">
        <v>7</v>
      </c>
      <c r="C4" s="21" t="s">
        <v>8</v>
      </c>
      <c r="D4" s="22" t="s">
        <v>9</v>
      </c>
      <c r="E4" s="22"/>
      <c r="F4" s="22" t="s">
        <v>10</v>
      </c>
      <c r="G4" s="22"/>
      <c r="H4" s="22" t="s">
        <v>11</v>
      </c>
      <c r="I4" s="22"/>
      <c r="J4" s="44" t="s">
        <v>12</v>
      </c>
      <c r="K4" s="45"/>
      <c r="L4" s="46"/>
      <c r="M4" s="47"/>
    </row>
    <row r="5" ht="52.5" customHeight="1" spans="1:13">
      <c r="A5" s="23"/>
      <c r="B5" s="24"/>
      <c r="C5" s="25" t="s">
        <v>13</v>
      </c>
      <c r="D5" s="26" t="s">
        <v>13</v>
      </c>
      <c r="E5" s="26" t="s">
        <v>14</v>
      </c>
      <c r="F5" s="26" t="s">
        <v>13</v>
      </c>
      <c r="G5" s="26" t="s">
        <v>15</v>
      </c>
      <c r="H5" s="26" t="s">
        <v>16</v>
      </c>
      <c r="I5" s="26" t="s">
        <v>17</v>
      </c>
      <c r="J5" s="48"/>
      <c r="K5" s="49"/>
      <c r="L5" s="50"/>
      <c r="M5" s="51"/>
    </row>
    <row r="6" ht="20" customHeight="1" spans="1:13">
      <c r="A6" s="27">
        <v>1</v>
      </c>
      <c r="B6" s="28" t="s">
        <v>18</v>
      </c>
      <c r="C6" s="29">
        <v>0</v>
      </c>
      <c r="D6" s="30">
        <v>0</v>
      </c>
      <c r="E6" s="30">
        <v>0</v>
      </c>
      <c r="F6" s="30">
        <v>3</v>
      </c>
      <c r="G6" s="30">
        <v>4.5</v>
      </c>
      <c r="H6" s="29">
        <v>0</v>
      </c>
      <c r="I6" s="29">
        <v>0</v>
      </c>
      <c r="J6" s="52">
        <v>4.5</v>
      </c>
      <c r="K6" s="53">
        <v>0</v>
      </c>
      <c r="L6" s="54">
        <f>J6+K6</f>
        <v>4.5</v>
      </c>
      <c r="M6" s="55"/>
    </row>
    <row r="7" ht="20" customHeight="1" spans="1:13">
      <c r="A7" s="27">
        <v>2</v>
      </c>
      <c r="B7" s="31" t="s">
        <v>19</v>
      </c>
      <c r="C7" s="32">
        <v>0</v>
      </c>
      <c r="D7" s="33">
        <v>14</v>
      </c>
      <c r="E7" s="33">
        <v>16.8</v>
      </c>
      <c r="F7" s="34">
        <v>0</v>
      </c>
      <c r="G7" s="34">
        <v>0</v>
      </c>
      <c r="H7" s="29">
        <v>0</v>
      </c>
      <c r="I7" s="29">
        <v>0</v>
      </c>
      <c r="J7" s="56">
        <v>16.8</v>
      </c>
      <c r="K7" s="57">
        <v>0</v>
      </c>
      <c r="L7" s="58">
        <f>SUM(J7:K7)</f>
        <v>16.8</v>
      </c>
      <c r="M7" s="59"/>
    </row>
    <row r="8" ht="20" customHeight="1" spans="1:13">
      <c r="A8" s="27">
        <v>3</v>
      </c>
      <c r="B8" s="35" t="s">
        <v>20</v>
      </c>
      <c r="C8" s="32">
        <v>20</v>
      </c>
      <c r="D8" s="34">
        <v>0</v>
      </c>
      <c r="E8" s="34">
        <v>0</v>
      </c>
      <c r="F8" s="34">
        <v>0</v>
      </c>
      <c r="G8" s="34">
        <f>F8*1.5</f>
        <v>0</v>
      </c>
      <c r="H8" s="29">
        <v>0</v>
      </c>
      <c r="I8" s="29">
        <v>0</v>
      </c>
      <c r="J8" s="56">
        <f t="shared" ref="J8:J18" si="0">C8+E8+G8+I8</f>
        <v>20</v>
      </c>
      <c r="K8" s="57">
        <v>0</v>
      </c>
      <c r="L8" s="58">
        <f>SUM(J8:K8)</f>
        <v>20</v>
      </c>
      <c r="M8" s="59"/>
    </row>
    <row r="9" ht="20" customHeight="1" spans="1:13">
      <c r="A9" s="27">
        <v>4</v>
      </c>
      <c r="B9" s="36" t="s">
        <v>21</v>
      </c>
      <c r="C9" s="32">
        <v>10</v>
      </c>
      <c r="D9" s="34">
        <v>0</v>
      </c>
      <c r="E9" s="34">
        <f>D9*1.2</f>
        <v>0</v>
      </c>
      <c r="F9" s="34">
        <v>0</v>
      </c>
      <c r="G9" s="34">
        <f>F9*1.5</f>
        <v>0</v>
      </c>
      <c r="H9" s="29">
        <v>0</v>
      </c>
      <c r="I9" s="29">
        <v>0</v>
      </c>
      <c r="J9" s="56">
        <f t="shared" si="0"/>
        <v>10</v>
      </c>
      <c r="K9" s="57">
        <v>0</v>
      </c>
      <c r="L9" s="58">
        <f t="shared" ref="L9:L14" si="1">J9+K9</f>
        <v>10</v>
      </c>
      <c r="M9" s="59"/>
    </row>
    <row r="10" ht="20" customHeight="1" spans="1:13">
      <c r="A10" s="27">
        <v>5</v>
      </c>
      <c r="B10" s="36" t="s">
        <v>22</v>
      </c>
      <c r="C10" s="32">
        <v>16</v>
      </c>
      <c r="D10" s="34">
        <v>0</v>
      </c>
      <c r="E10" s="34">
        <f>D10*1.2</f>
        <v>0</v>
      </c>
      <c r="F10" s="34">
        <v>0</v>
      </c>
      <c r="G10" s="34">
        <f>F10*1.5</f>
        <v>0</v>
      </c>
      <c r="H10" s="29">
        <v>0</v>
      </c>
      <c r="I10" s="29">
        <v>0</v>
      </c>
      <c r="J10" s="56">
        <f t="shared" si="0"/>
        <v>16</v>
      </c>
      <c r="K10" s="57">
        <v>0</v>
      </c>
      <c r="L10" s="58">
        <f t="shared" si="1"/>
        <v>16</v>
      </c>
      <c r="M10" s="59"/>
    </row>
    <row r="11" ht="20" customHeight="1" spans="1:13">
      <c r="A11" s="27">
        <v>6</v>
      </c>
      <c r="B11" s="31" t="s">
        <v>23</v>
      </c>
      <c r="C11" s="32">
        <v>20</v>
      </c>
      <c r="D11" s="34">
        <v>16</v>
      </c>
      <c r="E11" s="34">
        <f>D11*1.2</f>
        <v>19.2</v>
      </c>
      <c r="F11" s="34">
        <v>0</v>
      </c>
      <c r="G11" s="34">
        <f>F11*1.5</f>
        <v>0</v>
      </c>
      <c r="H11" s="29">
        <v>0</v>
      </c>
      <c r="I11" s="29">
        <v>0</v>
      </c>
      <c r="J11" s="56">
        <f t="shared" si="0"/>
        <v>39.2</v>
      </c>
      <c r="K11" s="57">
        <v>0</v>
      </c>
      <c r="L11" s="58">
        <f t="shared" si="1"/>
        <v>39.2</v>
      </c>
      <c r="M11" s="60"/>
    </row>
    <row r="12" ht="20" customHeight="1" spans="1:13">
      <c r="A12" s="27">
        <v>7</v>
      </c>
      <c r="B12" s="31" t="s">
        <v>24</v>
      </c>
      <c r="C12" s="32">
        <v>20</v>
      </c>
      <c r="D12" s="32">
        <v>8</v>
      </c>
      <c r="E12" s="32">
        <v>9.6</v>
      </c>
      <c r="F12" s="34">
        <v>0</v>
      </c>
      <c r="G12" s="34">
        <v>0</v>
      </c>
      <c r="H12" s="29">
        <v>0</v>
      </c>
      <c r="I12" s="29">
        <v>0</v>
      </c>
      <c r="J12" s="56">
        <f t="shared" si="0"/>
        <v>29.6</v>
      </c>
      <c r="K12" s="57">
        <v>0</v>
      </c>
      <c r="L12" s="58">
        <f t="shared" si="1"/>
        <v>29.6</v>
      </c>
      <c r="M12" s="60"/>
    </row>
    <row r="13" ht="20" customHeight="1" spans="1:13">
      <c r="A13" s="27">
        <v>8</v>
      </c>
      <c r="B13" s="31" t="s">
        <v>25</v>
      </c>
      <c r="C13" s="32">
        <v>28</v>
      </c>
      <c r="D13" s="34">
        <v>0</v>
      </c>
      <c r="E13" s="34">
        <f t="shared" ref="E13:E18" si="2">D13*1.2</f>
        <v>0</v>
      </c>
      <c r="F13" s="34">
        <v>0</v>
      </c>
      <c r="G13" s="34">
        <f t="shared" ref="G13:G18" si="3">F13*1.5</f>
        <v>0</v>
      </c>
      <c r="H13" s="29">
        <v>0</v>
      </c>
      <c r="I13" s="29">
        <v>0</v>
      </c>
      <c r="J13" s="56">
        <f t="shared" si="0"/>
        <v>28</v>
      </c>
      <c r="K13" s="57">
        <v>0</v>
      </c>
      <c r="L13" s="58">
        <f t="shared" si="1"/>
        <v>28</v>
      </c>
      <c r="M13" s="60"/>
    </row>
    <row r="14" ht="20" customHeight="1" spans="1:13">
      <c r="A14" s="27">
        <v>9</v>
      </c>
      <c r="B14" s="31" t="s">
        <v>26</v>
      </c>
      <c r="C14" s="32">
        <v>12</v>
      </c>
      <c r="D14" s="34">
        <v>0</v>
      </c>
      <c r="E14" s="34">
        <f t="shared" si="2"/>
        <v>0</v>
      </c>
      <c r="F14" s="34">
        <v>0</v>
      </c>
      <c r="G14" s="34">
        <f t="shared" si="3"/>
        <v>0</v>
      </c>
      <c r="H14" s="29">
        <v>0</v>
      </c>
      <c r="I14" s="29">
        <v>0</v>
      </c>
      <c r="J14" s="56">
        <f t="shared" si="0"/>
        <v>12</v>
      </c>
      <c r="K14" s="57">
        <v>0</v>
      </c>
      <c r="L14" s="58">
        <f t="shared" si="1"/>
        <v>12</v>
      </c>
      <c r="M14" s="59"/>
    </row>
    <row r="15" ht="20" customHeight="1" spans="1:13">
      <c r="A15" s="27">
        <v>10</v>
      </c>
      <c r="B15" s="31" t="s">
        <v>27</v>
      </c>
      <c r="C15" s="32">
        <v>10</v>
      </c>
      <c r="D15" s="34">
        <v>0</v>
      </c>
      <c r="E15" s="34">
        <f t="shared" si="2"/>
        <v>0</v>
      </c>
      <c r="F15" s="34">
        <v>0</v>
      </c>
      <c r="G15" s="34">
        <f t="shared" si="3"/>
        <v>0</v>
      </c>
      <c r="H15" s="29">
        <v>0</v>
      </c>
      <c r="I15" s="29">
        <v>0</v>
      </c>
      <c r="J15" s="56">
        <v>10</v>
      </c>
      <c r="K15" s="57">
        <v>0</v>
      </c>
      <c r="L15" s="58">
        <v>10</v>
      </c>
      <c r="M15" s="59"/>
    </row>
    <row r="16" ht="20" customHeight="1" spans="1:13">
      <c r="A16" s="27">
        <v>11</v>
      </c>
      <c r="B16" s="35" t="s">
        <v>28</v>
      </c>
      <c r="C16" s="32">
        <v>0</v>
      </c>
      <c r="D16" s="34">
        <v>14</v>
      </c>
      <c r="E16" s="34">
        <f t="shared" si="2"/>
        <v>16.8</v>
      </c>
      <c r="F16" s="34">
        <v>0</v>
      </c>
      <c r="G16" s="34">
        <f t="shared" si="3"/>
        <v>0</v>
      </c>
      <c r="H16" s="29">
        <v>0</v>
      </c>
      <c r="I16" s="29">
        <v>0</v>
      </c>
      <c r="J16" s="56">
        <f>C16+E16+G16+I16</f>
        <v>16.8</v>
      </c>
      <c r="K16" s="57">
        <v>0</v>
      </c>
      <c r="L16" s="58">
        <f>J16+K16</f>
        <v>16.8</v>
      </c>
      <c r="M16" s="59"/>
    </row>
    <row r="17" ht="20" customHeight="1" spans="1:13">
      <c r="A17" s="27">
        <v>12</v>
      </c>
      <c r="B17" s="36" t="s">
        <v>29</v>
      </c>
      <c r="C17" s="32">
        <v>16</v>
      </c>
      <c r="D17" s="34">
        <v>0</v>
      </c>
      <c r="E17" s="34">
        <f t="shared" si="2"/>
        <v>0</v>
      </c>
      <c r="F17" s="34">
        <v>0</v>
      </c>
      <c r="G17" s="34">
        <f t="shared" si="3"/>
        <v>0</v>
      </c>
      <c r="H17" s="29">
        <v>0</v>
      </c>
      <c r="I17" s="29">
        <v>0</v>
      </c>
      <c r="J17" s="56">
        <f>C17+E17+G17+I17</f>
        <v>16</v>
      </c>
      <c r="K17" s="57">
        <v>0</v>
      </c>
      <c r="L17" s="58">
        <f>J17+K17</f>
        <v>16</v>
      </c>
      <c r="M17" s="59"/>
    </row>
    <row r="18" ht="20" customHeight="1" spans="1:13">
      <c r="A18" s="27">
        <v>13</v>
      </c>
      <c r="B18" s="36" t="s">
        <v>30</v>
      </c>
      <c r="C18" s="32">
        <v>0</v>
      </c>
      <c r="D18" s="34">
        <v>8</v>
      </c>
      <c r="E18" s="34">
        <f t="shared" si="2"/>
        <v>9.6</v>
      </c>
      <c r="F18" s="34">
        <v>0</v>
      </c>
      <c r="G18" s="34">
        <f t="shared" si="3"/>
        <v>0</v>
      </c>
      <c r="H18" s="29">
        <v>0</v>
      </c>
      <c r="I18" s="29">
        <v>0</v>
      </c>
      <c r="J18" s="56">
        <f>C18+E18+G18+I18</f>
        <v>9.6</v>
      </c>
      <c r="K18" s="57">
        <v>0</v>
      </c>
      <c r="L18" s="58">
        <f>J18+K18</f>
        <v>9.6</v>
      </c>
      <c r="M18" s="59"/>
    </row>
    <row r="19" ht="20" customHeight="1" spans="1:13">
      <c r="A19" s="27">
        <v>14</v>
      </c>
      <c r="B19" s="31" t="s">
        <v>31</v>
      </c>
      <c r="C19" s="32">
        <v>8</v>
      </c>
      <c r="D19" s="34">
        <v>0</v>
      </c>
      <c r="E19" s="34">
        <v>0</v>
      </c>
      <c r="F19" s="34">
        <v>0</v>
      </c>
      <c r="G19" s="34">
        <v>0</v>
      </c>
      <c r="H19" s="29">
        <v>0</v>
      </c>
      <c r="I19" s="29">
        <v>0</v>
      </c>
      <c r="J19" s="56">
        <v>8</v>
      </c>
      <c r="K19" s="57">
        <v>0</v>
      </c>
      <c r="L19" s="58">
        <f>SUM(J19:K19)</f>
        <v>8</v>
      </c>
      <c r="M19" s="59"/>
    </row>
    <row r="20" ht="20" customHeight="1" spans="1:13">
      <c r="A20" s="27">
        <v>15</v>
      </c>
      <c r="B20" s="31" t="s">
        <v>32</v>
      </c>
      <c r="C20" s="32">
        <v>30</v>
      </c>
      <c r="D20" s="34">
        <v>0</v>
      </c>
      <c r="E20" s="34">
        <f>D20*1.2</f>
        <v>0</v>
      </c>
      <c r="F20" s="34">
        <v>0</v>
      </c>
      <c r="G20" s="34">
        <f>F20*1.5</f>
        <v>0</v>
      </c>
      <c r="H20" s="29">
        <v>0</v>
      </c>
      <c r="I20" s="29">
        <v>0</v>
      </c>
      <c r="J20" s="56">
        <f t="shared" ref="J20:J25" si="4">C20+E20+G20+I20</f>
        <v>30</v>
      </c>
      <c r="K20" s="57">
        <v>0</v>
      </c>
      <c r="L20" s="58">
        <f t="shared" ref="L20:L25" si="5">J20+K20</f>
        <v>30</v>
      </c>
      <c r="M20" s="59"/>
    </row>
    <row r="21" ht="20" customHeight="1" spans="1:13">
      <c r="A21" s="27">
        <v>16</v>
      </c>
      <c r="B21" s="31" t="s">
        <v>33</v>
      </c>
      <c r="C21" s="32">
        <v>10</v>
      </c>
      <c r="D21" s="34">
        <v>10</v>
      </c>
      <c r="E21" s="34">
        <v>12</v>
      </c>
      <c r="F21" s="34">
        <v>0</v>
      </c>
      <c r="G21" s="34">
        <f>F21*1.5</f>
        <v>0</v>
      </c>
      <c r="H21" s="29">
        <v>0</v>
      </c>
      <c r="I21" s="29">
        <v>0</v>
      </c>
      <c r="J21" s="56">
        <f t="shared" si="4"/>
        <v>22</v>
      </c>
      <c r="K21" s="57">
        <v>0</v>
      </c>
      <c r="L21" s="58">
        <f t="shared" si="5"/>
        <v>22</v>
      </c>
      <c r="M21" s="59"/>
    </row>
    <row r="22" ht="18" customHeight="1" spans="1:13">
      <c r="A22" s="27">
        <v>17</v>
      </c>
      <c r="B22" s="36" t="s">
        <v>34</v>
      </c>
      <c r="C22" s="32">
        <v>12</v>
      </c>
      <c r="D22" s="34">
        <v>0</v>
      </c>
      <c r="E22" s="34">
        <f>D22*1.2</f>
        <v>0</v>
      </c>
      <c r="F22" s="34">
        <v>0</v>
      </c>
      <c r="G22" s="34">
        <f>F22*1.5</f>
        <v>0</v>
      </c>
      <c r="H22" s="29">
        <v>0</v>
      </c>
      <c r="I22" s="29">
        <v>0</v>
      </c>
      <c r="J22" s="56">
        <f t="shared" si="4"/>
        <v>12</v>
      </c>
      <c r="K22" s="57">
        <v>0</v>
      </c>
      <c r="L22" s="58">
        <f t="shared" si="5"/>
        <v>12</v>
      </c>
      <c r="M22" s="59"/>
    </row>
    <row r="23" ht="20" customHeight="1" spans="1:13">
      <c r="A23" s="27">
        <v>18</v>
      </c>
      <c r="B23" s="31" t="s">
        <v>35</v>
      </c>
      <c r="C23" s="32">
        <v>30</v>
      </c>
      <c r="D23" s="34">
        <v>0</v>
      </c>
      <c r="E23" s="34">
        <v>0</v>
      </c>
      <c r="F23" s="34">
        <v>0</v>
      </c>
      <c r="G23" s="34">
        <v>0</v>
      </c>
      <c r="H23" s="29">
        <v>0</v>
      </c>
      <c r="I23" s="29">
        <v>0</v>
      </c>
      <c r="J23" s="56">
        <f t="shared" si="4"/>
        <v>30</v>
      </c>
      <c r="K23" s="57">
        <v>0</v>
      </c>
      <c r="L23" s="58">
        <f t="shared" si="5"/>
        <v>30</v>
      </c>
      <c r="M23" s="59"/>
    </row>
    <row r="24" ht="20" customHeight="1" spans="1:13">
      <c r="A24" s="27">
        <v>19</v>
      </c>
      <c r="B24" s="28" t="s">
        <v>36</v>
      </c>
      <c r="C24" s="32">
        <v>22</v>
      </c>
      <c r="D24" s="34">
        <v>0</v>
      </c>
      <c r="E24" s="34">
        <v>0</v>
      </c>
      <c r="F24" s="34">
        <v>0</v>
      </c>
      <c r="G24" s="34">
        <v>0</v>
      </c>
      <c r="H24" s="29">
        <v>0</v>
      </c>
      <c r="I24" s="29">
        <v>0</v>
      </c>
      <c r="J24" s="56">
        <f t="shared" si="4"/>
        <v>22</v>
      </c>
      <c r="K24" s="57">
        <v>0</v>
      </c>
      <c r="L24" s="58">
        <f t="shared" si="5"/>
        <v>22</v>
      </c>
      <c r="M24" s="59"/>
    </row>
    <row r="25" ht="20" customHeight="1" spans="1:13">
      <c r="A25" s="27">
        <v>20</v>
      </c>
      <c r="B25" s="31" t="s">
        <v>37</v>
      </c>
      <c r="C25" s="32">
        <v>16</v>
      </c>
      <c r="D25" s="34">
        <v>0</v>
      </c>
      <c r="E25" s="34">
        <f t="shared" ref="E25:E41" si="6">D25*1.2</f>
        <v>0</v>
      </c>
      <c r="F25" s="34">
        <v>0</v>
      </c>
      <c r="G25" s="34">
        <v>0</v>
      </c>
      <c r="H25" s="29">
        <v>0</v>
      </c>
      <c r="I25" s="29">
        <v>0</v>
      </c>
      <c r="J25" s="56">
        <f t="shared" si="4"/>
        <v>16</v>
      </c>
      <c r="K25" s="57">
        <v>0</v>
      </c>
      <c r="L25" s="58">
        <f t="shared" si="5"/>
        <v>16</v>
      </c>
      <c r="M25" s="59"/>
    </row>
    <row r="26" ht="20" customHeight="1" spans="1:13">
      <c r="A26" s="27">
        <v>21</v>
      </c>
      <c r="B26" s="31" t="s">
        <v>38</v>
      </c>
      <c r="C26" s="32">
        <v>26</v>
      </c>
      <c r="D26" s="34">
        <v>0</v>
      </c>
      <c r="E26" s="34">
        <f t="shared" si="6"/>
        <v>0</v>
      </c>
      <c r="F26" s="34">
        <v>0</v>
      </c>
      <c r="G26" s="34">
        <v>0</v>
      </c>
      <c r="H26" s="29">
        <v>0</v>
      </c>
      <c r="I26" s="29">
        <v>0</v>
      </c>
      <c r="J26" s="56">
        <v>26</v>
      </c>
      <c r="K26" s="57">
        <v>0</v>
      </c>
      <c r="L26" s="58">
        <f>SUM(J26:K26)</f>
        <v>26</v>
      </c>
      <c r="M26" s="59"/>
    </row>
    <row r="27" ht="20" customHeight="1" spans="1:13">
      <c r="A27" s="27">
        <v>22</v>
      </c>
      <c r="B27" s="31" t="s">
        <v>39</v>
      </c>
      <c r="C27" s="32">
        <v>22</v>
      </c>
      <c r="D27" s="34">
        <v>0</v>
      </c>
      <c r="E27" s="34">
        <f t="shared" si="6"/>
        <v>0</v>
      </c>
      <c r="F27" s="34">
        <v>0</v>
      </c>
      <c r="G27" s="34">
        <f>F27*1.5</f>
        <v>0</v>
      </c>
      <c r="H27" s="29">
        <v>0</v>
      </c>
      <c r="I27" s="29">
        <v>0</v>
      </c>
      <c r="J27" s="56">
        <f t="shared" ref="J27:J35" si="7">C27+E27+G27+I27</f>
        <v>22</v>
      </c>
      <c r="K27" s="57">
        <v>0</v>
      </c>
      <c r="L27" s="58">
        <f t="shared" ref="L27:L53" si="8">J27+K27</f>
        <v>22</v>
      </c>
      <c r="M27" s="59"/>
    </row>
    <row r="28" ht="26" customHeight="1" spans="1:13">
      <c r="A28" s="27">
        <v>23</v>
      </c>
      <c r="B28" s="36" t="s">
        <v>40</v>
      </c>
      <c r="C28" s="32">
        <v>6</v>
      </c>
      <c r="D28" s="34">
        <v>0</v>
      </c>
      <c r="E28" s="34">
        <f t="shared" si="6"/>
        <v>0</v>
      </c>
      <c r="F28" s="34">
        <v>0</v>
      </c>
      <c r="G28" s="34">
        <f>F28*1.5</f>
        <v>0</v>
      </c>
      <c r="H28" s="29">
        <v>0</v>
      </c>
      <c r="I28" s="29">
        <v>0</v>
      </c>
      <c r="J28" s="56">
        <f t="shared" si="7"/>
        <v>6</v>
      </c>
      <c r="K28" s="57">
        <v>0</v>
      </c>
      <c r="L28" s="58">
        <f t="shared" si="8"/>
        <v>6</v>
      </c>
      <c r="M28" s="59"/>
    </row>
    <row r="29" ht="20" customHeight="1" spans="1:13">
      <c r="A29" s="27">
        <v>24</v>
      </c>
      <c r="B29" s="31" t="s">
        <v>41</v>
      </c>
      <c r="C29" s="32">
        <v>8</v>
      </c>
      <c r="D29" s="34">
        <v>0</v>
      </c>
      <c r="E29" s="34">
        <f t="shared" si="6"/>
        <v>0</v>
      </c>
      <c r="F29" s="34">
        <v>0</v>
      </c>
      <c r="G29" s="34">
        <f>F29*1.5</f>
        <v>0</v>
      </c>
      <c r="H29" s="29">
        <v>0</v>
      </c>
      <c r="I29" s="29">
        <v>0</v>
      </c>
      <c r="J29" s="56">
        <f t="shared" si="7"/>
        <v>8</v>
      </c>
      <c r="K29" s="57">
        <v>0</v>
      </c>
      <c r="L29" s="58">
        <f t="shared" si="8"/>
        <v>8</v>
      </c>
      <c r="M29" s="59" t="s">
        <v>42</v>
      </c>
    </row>
    <row r="30" ht="20" customHeight="1" spans="1:13">
      <c r="A30" s="27">
        <v>25</v>
      </c>
      <c r="B30" s="28" t="s">
        <v>43</v>
      </c>
      <c r="C30" s="32">
        <v>26</v>
      </c>
      <c r="D30" s="34">
        <v>0</v>
      </c>
      <c r="E30" s="34">
        <f t="shared" si="6"/>
        <v>0</v>
      </c>
      <c r="F30" s="34">
        <v>0</v>
      </c>
      <c r="G30" s="34">
        <f>F30*1.5</f>
        <v>0</v>
      </c>
      <c r="H30" s="29">
        <v>0</v>
      </c>
      <c r="I30" s="29">
        <v>0</v>
      </c>
      <c r="J30" s="56">
        <f t="shared" si="7"/>
        <v>26</v>
      </c>
      <c r="K30" s="57">
        <v>0</v>
      </c>
      <c r="L30" s="58">
        <f t="shared" si="8"/>
        <v>26</v>
      </c>
      <c r="M30" s="59"/>
    </row>
    <row r="31" ht="20" customHeight="1" spans="1:13">
      <c r="A31" s="27">
        <v>26</v>
      </c>
      <c r="B31" s="31" t="s">
        <v>44</v>
      </c>
      <c r="C31" s="32">
        <v>30</v>
      </c>
      <c r="D31" s="34">
        <v>0</v>
      </c>
      <c r="E31" s="34">
        <f t="shared" si="6"/>
        <v>0</v>
      </c>
      <c r="F31" s="34">
        <v>0</v>
      </c>
      <c r="G31" s="34">
        <v>0</v>
      </c>
      <c r="H31" s="29">
        <v>0</v>
      </c>
      <c r="I31" s="29">
        <v>0</v>
      </c>
      <c r="J31" s="56">
        <f t="shared" si="7"/>
        <v>30</v>
      </c>
      <c r="K31" s="57">
        <v>0</v>
      </c>
      <c r="L31" s="58">
        <f t="shared" si="8"/>
        <v>30</v>
      </c>
      <c r="M31" s="59"/>
    </row>
    <row r="32" ht="20" customHeight="1" spans="1:13">
      <c r="A32" s="27">
        <v>27</v>
      </c>
      <c r="B32" s="31" t="s">
        <v>45</v>
      </c>
      <c r="C32" s="32">
        <v>18</v>
      </c>
      <c r="D32" s="34">
        <v>0</v>
      </c>
      <c r="E32" s="34">
        <f t="shared" si="6"/>
        <v>0</v>
      </c>
      <c r="F32" s="34">
        <v>0</v>
      </c>
      <c r="G32" s="34">
        <f>F32*1.5</f>
        <v>0</v>
      </c>
      <c r="H32" s="29">
        <v>0</v>
      </c>
      <c r="I32" s="29">
        <v>0</v>
      </c>
      <c r="J32" s="56">
        <f t="shared" si="7"/>
        <v>18</v>
      </c>
      <c r="K32" s="57">
        <v>0</v>
      </c>
      <c r="L32" s="58">
        <f t="shared" si="8"/>
        <v>18</v>
      </c>
      <c r="M32" s="59"/>
    </row>
    <row r="33" ht="20" customHeight="1" spans="1:13">
      <c r="A33" s="27">
        <v>28</v>
      </c>
      <c r="B33" s="31" t="s">
        <v>46</v>
      </c>
      <c r="C33" s="32">
        <v>14</v>
      </c>
      <c r="D33" s="34">
        <v>0</v>
      </c>
      <c r="E33" s="34">
        <f t="shared" si="6"/>
        <v>0</v>
      </c>
      <c r="F33" s="34">
        <v>0</v>
      </c>
      <c r="G33" s="34">
        <v>0</v>
      </c>
      <c r="H33" s="29">
        <v>0</v>
      </c>
      <c r="I33" s="29">
        <v>0</v>
      </c>
      <c r="J33" s="56">
        <f t="shared" si="7"/>
        <v>14</v>
      </c>
      <c r="K33" s="57">
        <v>0</v>
      </c>
      <c r="L33" s="58">
        <f t="shared" si="8"/>
        <v>14</v>
      </c>
      <c r="M33" s="59"/>
    </row>
    <row r="34" ht="20" customHeight="1" spans="1:13">
      <c r="A34" s="27">
        <v>29</v>
      </c>
      <c r="B34" s="31" t="s">
        <v>47</v>
      </c>
      <c r="C34" s="32">
        <v>22</v>
      </c>
      <c r="D34" s="34">
        <v>0</v>
      </c>
      <c r="E34" s="34">
        <f t="shared" si="6"/>
        <v>0</v>
      </c>
      <c r="F34" s="34">
        <v>0</v>
      </c>
      <c r="G34" s="34">
        <v>0</v>
      </c>
      <c r="H34" s="29">
        <v>0</v>
      </c>
      <c r="I34" s="29">
        <v>0</v>
      </c>
      <c r="J34" s="56">
        <f t="shared" si="7"/>
        <v>22</v>
      </c>
      <c r="K34" s="57">
        <v>0</v>
      </c>
      <c r="L34" s="58">
        <f t="shared" si="8"/>
        <v>22</v>
      </c>
      <c r="M34" s="59"/>
    </row>
    <row r="35" ht="20" customHeight="1" spans="1:13">
      <c r="A35" s="27">
        <v>30</v>
      </c>
      <c r="B35" s="28" t="s">
        <v>48</v>
      </c>
      <c r="C35" s="32">
        <v>12</v>
      </c>
      <c r="D35" s="34">
        <v>0</v>
      </c>
      <c r="E35" s="34">
        <f t="shared" si="6"/>
        <v>0</v>
      </c>
      <c r="F35" s="34">
        <v>0</v>
      </c>
      <c r="G35" s="34">
        <v>0</v>
      </c>
      <c r="H35" s="29">
        <v>0</v>
      </c>
      <c r="I35" s="29">
        <v>0</v>
      </c>
      <c r="J35" s="56">
        <f t="shared" si="7"/>
        <v>12</v>
      </c>
      <c r="K35" s="57">
        <v>0</v>
      </c>
      <c r="L35" s="58">
        <f t="shared" si="8"/>
        <v>12</v>
      </c>
      <c r="M35" s="59"/>
    </row>
    <row r="36" ht="20" customHeight="1" spans="1:13">
      <c r="A36" s="27">
        <v>31</v>
      </c>
      <c r="B36" s="31" t="s">
        <v>49</v>
      </c>
      <c r="C36" s="32">
        <v>12</v>
      </c>
      <c r="D36" s="34">
        <v>0</v>
      </c>
      <c r="E36" s="34">
        <f t="shared" si="6"/>
        <v>0</v>
      </c>
      <c r="F36" s="34">
        <v>0</v>
      </c>
      <c r="G36" s="34">
        <f t="shared" ref="G36:G46" si="9">F36*1.5</f>
        <v>0</v>
      </c>
      <c r="H36" s="29">
        <v>0</v>
      </c>
      <c r="I36" s="29">
        <v>0</v>
      </c>
      <c r="J36" s="56">
        <f t="shared" ref="J36:J50" si="10">C36+E36+G36+I36</f>
        <v>12</v>
      </c>
      <c r="K36" s="57">
        <v>0</v>
      </c>
      <c r="L36" s="58">
        <f t="shared" si="8"/>
        <v>12</v>
      </c>
      <c r="M36" s="59"/>
    </row>
    <row r="37" ht="24" customHeight="1" spans="1:13">
      <c r="A37" s="27">
        <v>32</v>
      </c>
      <c r="B37" s="36" t="s">
        <v>50</v>
      </c>
      <c r="C37" s="32">
        <v>0</v>
      </c>
      <c r="D37" s="34">
        <v>28</v>
      </c>
      <c r="E37" s="34">
        <f t="shared" si="6"/>
        <v>33.6</v>
      </c>
      <c r="F37" s="34">
        <v>8</v>
      </c>
      <c r="G37" s="34">
        <f t="shared" si="9"/>
        <v>12</v>
      </c>
      <c r="H37" s="29">
        <v>0</v>
      </c>
      <c r="I37" s="29">
        <v>0</v>
      </c>
      <c r="J37" s="56">
        <f t="shared" si="10"/>
        <v>45.6</v>
      </c>
      <c r="K37" s="57">
        <v>0</v>
      </c>
      <c r="L37" s="58">
        <f t="shared" si="8"/>
        <v>45.6</v>
      </c>
      <c r="M37" s="59"/>
    </row>
    <row r="38" ht="20" customHeight="1" spans="1:13">
      <c r="A38" s="27">
        <v>33</v>
      </c>
      <c r="B38" s="35" t="s">
        <v>51</v>
      </c>
      <c r="C38" s="32">
        <v>6</v>
      </c>
      <c r="D38" s="34">
        <v>0</v>
      </c>
      <c r="E38" s="34">
        <f t="shared" si="6"/>
        <v>0</v>
      </c>
      <c r="F38" s="34">
        <v>0</v>
      </c>
      <c r="G38" s="34">
        <f t="shared" si="9"/>
        <v>0</v>
      </c>
      <c r="H38" s="29">
        <v>0</v>
      </c>
      <c r="I38" s="29">
        <v>0</v>
      </c>
      <c r="J38" s="56">
        <f t="shared" si="10"/>
        <v>6</v>
      </c>
      <c r="K38" s="57">
        <v>0</v>
      </c>
      <c r="L38" s="58">
        <f t="shared" si="8"/>
        <v>6</v>
      </c>
      <c r="M38" s="59"/>
    </row>
    <row r="39" ht="20" customHeight="1" spans="1:13">
      <c r="A39" s="27">
        <v>34</v>
      </c>
      <c r="B39" s="36" t="s">
        <v>52</v>
      </c>
      <c r="C39" s="32">
        <v>12</v>
      </c>
      <c r="D39" s="34">
        <v>0</v>
      </c>
      <c r="E39" s="34">
        <f t="shared" si="6"/>
        <v>0</v>
      </c>
      <c r="F39" s="34">
        <v>0</v>
      </c>
      <c r="G39" s="34">
        <f t="shared" si="9"/>
        <v>0</v>
      </c>
      <c r="H39" s="29">
        <v>0</v>
      </c>
      <c r="I39" s="29">
        <v>0</v>
      </c>
      <c r="J39" s="56">
        <f t="shared" si="10"/>
        <v>12</v>
      </c>
      <c r="K39" s="57">
        <v>0</v>
      </c>
      <c r="L39" s="58">
        <f t="shared" si="8"/>
        <v>12</v>
      </c>
      <c r="M39" s="59"/>
    </row>
    <row r="40" ht="20" customHeight="1" spans="1:13">
      <c r="A40" s="27">
        <v>35</v>
      </c>
      <c r="B40" s="36" t="s">
        <v>53</v>
      </c>
      <c r="C40" s="32">
        <v>6</v>
      </c>
      <c r="D40" s="34">
        <v>0</v>
      </c>
      <c r="E40" s="34">
        <f t="shared" si="6"/>
        <v>0</v>
      </c>
      <c r="F40" s="34">
        <v>0</v>
      </c>
      <c r="G40" s="34">
        <f t="shared" si="9"/>
        <v>0</v>
      </c>
      <c r="H40" s="29">
        <v>0</v>
      </c>
      <c r="I40" s="29">
        <v>0</v>
      </c>
      <c r="J40" s="56">
        <f t="shared" si="10"/>
        <v>6</v>
      </c>
      <c r="K40" s="57">
        <v>0</v>
      </c>
      <c r="L40" s="58">
        <f t="shared" si="8"/>
        <v>6</v>
      </c>
      <c r="M40" s="59"/>
    </row>
    <row r="41" ht="20" customHeight="1" spans="1:13">
      <c r="A41" s="27">
        <v>36</v>
      </c>
      <c r="B41" s="31" t="s">
        <v>54</v>
      </c>
      <c r="C41" s="32">
        <v>24</v>
      </c>
      <c r="D41" s="34">
        <v>0</v>
      </c>
      <c r="E41" s="34">
        <f t="shared" si="6"/>
        <v>0</v>
      </c>
      <c r="F41" s="34">
        <v>0</v>
      </c>
      <c r="G41" s="34">
        <f t="shared" si="9"/>
        <v>0</v>
      </c>
      <c r="H41" s="29">
        <v>0</v>
      </c>
      <c r="I41" s="29">
        <v>0</v>
      </c>
      <c r="J41" s="56">
        <f t="shared" si="10"/>
        <v>24</v>
      </c>
      <c r="K41" s="57">
        <v>0</v>
      </c>
      <c r="L41" s="58">
        <f t="shared" si="8"/>
        <v>24</v>
      </c>
      <c r="M41" s="59"/>
    </row>
    <row r="42" ht="20" customHeight="1" spans="1:13">
      <c r="A42" s="27">
        <v>37</v>
      </c>
      <c r="B42" s="31" t="s">
        <v>55</v>
      </c>
      <c r="C42" s="32">
        <v>10</v>
      </c>
      <c r="D42" s="34">
        <v>4</v>
      </c>
      <c r="E42" s="34">
        <v>4.8</v>
      </c>
      <c r="F42" s="34">
        <v>0</v>
      </c>
      <c r="G42" s="34">
        <f t="shared" si="9"/>
        <v>0</v>
      </c>
      <c r="H42" s="29">
        <v>0</v>
      </c>
      <c r="I42" s="29">
        <v>0</v>
      </c>
      <c r="J42" s="56">
        <f t="shared" si="10"/>
        <v>14.8</v>
      </c>
      <c r="K42" s="57">
        <v>0</v>
      </c>
      <c r="L42" s="58">
        <f t="shared" si="8"/>
        <v>14.8</v>
      </c>
      <c r="M42" s="59"/>
    </row>
    <row r="43" ht="20" customHeight="1" spans="1:13">
      <c r="A43" s="27">
        <v>38</v>
      </c>
      <c r="B43" s="28" t="s">
        <v>56</v>
      </c>
      <c r="C43" s="32">
        <v>2</v>
      </c>
      <c r="D43" s="34">
        <v>22</v>
      </c>
      <c r="E43" s="34">
        <f>D43*1.2</f>
        <v>26.4</v>
      </c>
      <c r="F43" s="34">
        <v>0</v>
      </c>
      <c r="G43" s="34">
        <f t="shared" si="9"/>
        <v>0</v>
      </c>
      <c r="H43" s="29">
        <v>0</v>
      </c>
      <c r="I43" s="29">
        <v>0</v>
      </c>
      <c r="J43" s="56">
        <f t="shared" si="10"/>
        <v>28.4</v>
      </c>
      <c r="K43" s="57">
        <v>0</v>
      </c>
      <c r="L43" s="58">
        <f t="shared" si="8"/>
        <v>28.4</v>
      </c>
      <c r="M43" s="60"/>
    </row>
    <row r="44" ht="20" customHeight="1" spans="1:13">
      <c r="A44" s="27">
        <v>39</v>
      </c>
      <c r="B44" s="31" t="s">
        <v>57</v>
      </c>
      <c r="C44" s="32">
        <v>32</v>
      </c>
      <c r="D44" s="34">
        <v>6</v>
      </c>
      <c r="E44" s="34">
        <f>D44*1.2</f>
        <v>7.2</v>
      </c>
      <c r="F44" s="34">
        <v>0</v>
      </c>
      <c r="G44" s="34">
        <f t="shared" si="9"/>
        <v>0</v>
      </c>
      <c r="H44" s="29">
        <v>0</v>
      </c>
      <c r="I44" s="29">
        <v>0</v>
      </c>
      <c r="J44" s="56">
        <f t="shared" si="10"/>
        <v>39.2</v>
      </c>
      <c r="K44" s="57">
        <v>0</v>
      </c>
      <c r="L44" s="58">
        <f t="shared" si="8"/>
        <v>39.2</v>
      </c>
      <c r="M44" s="59"/>
    </row>
    <row r="45" ht="20" customHeight="1" spans="1:13">
      <c r="A45" s="27">
        <v>40</v>
      </c>
      <c r="B45" s="31" t="s">
        <v>58</v>
      </c>
      <c r="C45" s="32">
        <v>12</v>
      </c>
      <c r="D45" s="34">
        <v>12</v>
      </c>
      <c r="E45" s="34">
        <v>14.4</v>
      </c>
      <c r="F45" s="34">
        <v>0</v>
      </c>
      <c r="G45" s="34">
        <f t="shared" si="9"/>
        <v>0</v>
      </c>
      <c r="H45" s="29">
        <v>0</v>
      </c>
      <c r="I45" s="29">
        <v>0</v>
      </c>
      <c r="J45" s="56">
        <f t="shared" si="10"/>
        <v>26.4</v>
      </c>
      <c r="K45" s="57">
        <v>0</v>
      </c>
      <c r="L45" s="58">
        <f t="shared" si="8"/>
        <v>26.4</v>
      </c>
      <c r="M45" s="60"/>
    </row>
    <row r="46" ht="20" customHeight="1" spans="1:13">
      <c r="A46" s="27">
        <v>41</v>
      </c>
      <c r="B46" s="31" t="s">
        <v>59</v>
      </c>
      <c r="C46" s="32">
        <v>10</v>
      </c>
      <c r="D46" s="34">
        <v>0</v>
      </c>
      <c r="E46" s="34">
        <f>D46*1.2</f>
        <v>0</v>
      </c>
      <c r="F46" s="34">
        <v>0</v>
      </c>
      <c r="G46" s="34">
        <f t="shared" si="9"/>
        <v>0</v>
      </c>
      <c r="H46" s="29">
        <v>0</v>
      </c>
      <c r="I46" s="29">
        <v>0</v>
      </c>
      <c r="J46" s="56">
        <f t="shared" si="10"/>
        <v>10</v>
      </c>
      <c r="K46" s="57">
        <v>0</v>
      </c>
      <c r="L46" s="58">
        <f t="shared" si="8"/>
        <v>10</v>
      </c>
      <c r="M46" s="60"/>
    </row>
    <row r="47" ht="20" customHeight="1" spans="1:13">
      <c r="A47" s="27">
        <v>42</v>
      </c>
      <c r="B47" s="36" t="s">
        <v>60</v>
      </c>
      <c r="C47" s="32">
        <v>10</v>
      </c>
      <c r="D47" s="34">
        <v>0</v>
      </c>
      <c r="E47" s="34">
        <f>D47*1.2</f>
        <v>0</v>
      </c>
      <c r="F47" s="34">
        <v>0</v>
      </c>
      <c r="G47" s="34">
        <v>0</v>
      </c>
      <c r="H47" s="29">
        <v>0</v>
      </c>
      <c r="I47" s="29">
        <v>0</v>
      </c>
      <c r="J47" s="56">
        <f t="shared" si="10"/>
        <v>10</v>
      </c>
      <c r="K47" s="57">
        <v>0</v>
      </c>
      <c r="L47" s="58">
        <f t="shared" si="8"/>
        <v>10</v>
      </c>
      <c r="M47" s="59"/>
    </row>
    <row r="48" ht="20" customHeight="1" spans="1:13">
      <c r="A48" s="27">
        <v>43</v>
      </c>
      <c r="B48" s="35" t="s">
        <v>61</v>
      </c>
      <c r="C48" s="32">
        <v>20</v>
      </c>
      <c r="D48" s="34">
        <v>8</v>
      </c>
      <c r="E48" s="34">
        <f>D48*1.2</f>
        <v>9.6</v>
      </c>
      <c r="F48" s="34">
        <v>0</v>
      </c>
      <c r="G48" s="34">
        <f>F48*1.5</f>
        <v>0</v>
      </c>
      <c r="H48" s="29">
        <v>0</v>
      </c>
      <c r="I48" s="29">
        <v>0</v>
      </c>
      <c r="J48" s="56">
        <f t="shared" si="10"/>
        <v>29.6</v>
      </c>
      <c r="K48" s="57">
        <v>0</v>
      </c>
      <c r="L48" s="58">
        <f t="shared" si="8"/>
        <v>29.6</v>
      </c>
      <c r="M48" s="59"/>
    </row>
    <row r="49" ht="20" customHeight="1" spans="1:13">
      <c r="A49" s="27">
        <v>44</v>
      </c>
      <c r="B49" s="36" t="s">
        <v>62</v>
      </c>
      <c r="C49" s="32">
        <v>28</v>
      </c>
      <c r="D49" s="34">
        <v>0</v>
      </c>
      <c r="E49" s="34">
        <f>D49*1.2</f>
        <v>0</v>
      </c>
      <c r="F49" s="34">
        <v>0</v>
      </c>
      <c r="G49" s="34">
        <f t="shared" ref="G49:G57" si="11">F49*1.5</f>
        <v>0</v>
      </c>
      <c r="H49" s="29">
        <v>0</v>
      </c>
      <c r="I49" s="29">
        <v>0</v>
      </c>
      <c r="J49" s="56">
        <f t="shared" si="10"/>
        <v>28</v>
      </c>
      <c r="K49" s="57">
        <v>0</v>
      </c>
      <c r="L49" s="58">
        <f t="shared" si="8"/>
        <v>28</v>
      </c>
      <c r="M49" s="59"/>
    </row>
    <row r="50" ht="20" customHeight="1" spans="1:13">
      <c r="A50" s="27">
        <v>45</v>
      </c>
      <c r="B50" s="36" t="s">
        <v>63</v>
      </c>
      <c r="C50" s="32">
        <v>28</v>
      </c>
      <c r="D50" s="34">
        <v>0</v>
      </c>
      <c r="E50" s="34">
        <f>D50*1.2</f>
        <v>0</v>
      </c>
      <c r="F50" s="34">
        <v>0</v>
      </c>
      <c r="G50" s="34">
        <f t="shared" si="11"/>
        <v>0</v>
      </c>
      <c r="H50" s="29">
        <v>0</v>
      </c>
      <c r="I50" s="29">
        <v>0</v>
      </c>
      <c r="J50" s="56">
        <f t="shared" si="10"/>
        <v>28</v>
      </c>
      <c r="K50" s="57">
        <v>0</v>
      </c>
      <c r="L50" s="58">
        <f t="shared" si="8"/>
        <v>28</v>
      </c>
      <c r="M50" s="59"/>
    </row>
    <row r="51" ht="20" customHeight="1" spans="1:13">
      <c r="A51" s="27">
        <v>46</v>
      </c>
      <c r="B51" s="31" t="s">
        <v>64</v>
      </c>
      <c r="C51" s="32">
        <v>20</v>
      </c>
      <c r="D51" s="34">
        <v>0</v>
      </c>
      <c r="E51" s="34">
        <v>0</v>
      </c>
      <c r="F51" s="34">
        <v>0</v>
      </c>
      <c r="G51" s="34">
        <v>0</v>
      </c>
      <c r="H51" s="34">
        <v>8</v>
      </c>
      <c r="I51" s="34">
        <v>8</v>
      </c>
      <c r="J51" s="56">
        <v>28</v>
      </c>
      <c r="K51" s="57">
        <v>0</v>
      </c>
      <c r="L51" s="58">
        <f t="shared" si="8"/>
        <v>28</v>
      </c>
      <c r="M51" s="59"/>
    </row>
    <row r="52" ht="20" customHeight="1" spans="1:13">
      <c r="A52" s="27">
        <v>47</v>
      </c>
      <c r="B52" s="31" t="s">
        <v>65</v>
      </c>
      <c r="C52" s="32">
        <v>28</v>
      </c>
      <c r="D52" s="34">
        <v>0</v>
      </c>
      <c r="E52" s="34">
        <v>0</v>
      </c>
      <c r="F52" s="34">
        <v>0</v>
      </c>
      <c r="G52" s="34">
        <f t="shared" si="11"/>
        <v>0</v>
      </c>
      <c r="H52" s="29">
        <v>0</v>
      </c>
      <c r="I52" s="29">
        <v>0</v>
      </c>
      <c r="J52" s="56">
        <f>C52+E52+G52+I52</f>
        <v>28</v>
      </c>
      <c r="K52" s="57">
        <v>0</v>
      </c>
      <c r="L52" s="58">
        <f t="shared" si="8"/>
        <v>28</v>
      </c>
      <c r="M52" s="59"/>
    </row>
    <row r="53" ht="20" customHeight="1" spans="1:13">
      <c r="A53" s="27">
        <v>48</v>
      </c>
      <c r="B53" s="28" t="s">
        <v>66</v>
      </c>
      <c r="C53" s="32">
        <v>0</v>
      </c>
      <c r="D53" s="34">
        <v>12</v>
      </c>
      <c r="E53" s="34">
        <v>14</v>
      </c>
      <c r="F53" s="34">
        <v>0</v>
      </c>
      <c r="G53" s="34">
        <f t="shared" si="11"/>
        <v>0</v>
      </c>
      <c r="H53" s="29">
        <v>0</v>
      </c>
      <c r="I53" s="29">
        <v>0</v>
      </c>
      <c r="J53" s="56">
        <v>14</v>
      </c>
      <c r="K53" s="57">
        <v>0</v>
      </c>
      <c r="L53" s="58">
        <f t="shared" si="8"/>
        <v>14</v>
      </c>
      <c r="M53" s="59"/>
    </row>
    <row r="54" ht="20" customHeight="1" spans="1:13">
      <c r="A54" s="27">
        <v>49</v>
      </c>
      <c r="B54" s="28" t="s">
        <v>67</v>
      </c>
      <c r="C54" s="32">
        <v>12</v>
      </c>
      <c r="D54" s="34">
        <v>0</v>
      </c>
      <c r="E54" s="34">
        <v>0</v>
      </c>
      <c r="F54" s="34">
        <v>0</v>
      </c>
      <c r="G54" s="34">
        <f t="shared" si="11"/>
        <v>0</v>
      </c>
      <c r="H54" s="29">
        <v>0</v>
      </c>
      <c r="I54" s="29">
        <v>0</v>
      </c>
      <c r="J54" s="56">
        <v>12</v>
      </c>
      <c r="K54" s="57">
        <v>0</v>
      </c>
      <c r="L54" s="58">
        <f>SUM(J54:K54)</f>
        <v>12</v>
      </c>
      <c r="M54" s="59"/>
    </row>
    <row r="55" ht="20" customHeight="1" spans="1:13">
      <c r="A55" s="27">
        <v>50</v>
      </c>
      <c r="B55" s="31" t="s">
        <v>68</v>
      </c>
      <c r="C55" s="32">
        <v>18</v>
      </c>
      <c r="D55" s="34">
        <v>10</v>
      </c>
      <c r="E55" s="34">
        <v>12</v>
      </c>
      <c r="F55" s="34">
        <v>0</v>
      </c>
      <c r="G55" s="34">
        <f t="shared" si="11"/>
        <v>0</v>
      </c>
      <c r="H55" s="34">
        <v>0</v>
      </c>
      <c r="I55" s="34">
        <v>0</v>
      </c>
      <c r="J55" s="56">
        <f>C55+E55+G55+I55</f>
        <v>30</v>
      </c>
      <c r="K55" s="57">
        <v>0</v>
      </c>
      <c r="L55" s="58">
        <f t="shared" ref="L55:L74" si="12">J55+K55</f>
        <v>30</v>
      </c>
      <c r="M55" s="59"/>
    </row>
    <row r="56" ht="20" customHeight="1" spans="1:13">
      <c r="A56" s="27">
        <v>51</v>
      </c>
      <c r="B56" s="31" t="s">
        <v>69</v>
      </c>
      <c r="C56" s="32">
        <v>34</v>
      </c>
      <c r="D56" s="34">
        <v>0</v>
      </c>
      <c r="E56" s="34">
        <f>D56*1.2</f>
        <v>0</v>
      </c>
      <c r="F56" s="34">
        <v>0</v>
      </c>
      <c r="G56" s="34">
        <f t="shared" si="11"/>
        <v>0</v>
      </c>
      <c r="H56" s="29">
        <v>0</v>
      </c>
      <c r="I56" s="29">
        <v>0</v>
      </c>
      <c r="J56" s="56">
        <f>C56+E56+G56+I56</f>
        <v>34</v>
      </c>
      <c r="K56" s="57">
        <v>0</v>
      </c>
      <c r="L56" s="58">
        <f t="shared" si="12"/>
        <v>34</v>
      </c>
      <c r="M56" s="59"/>
    </row>
    <row r="57" ht="20" customHeight="1" spans="1:13">
      <c r="A57" s="27">
        <v>52</v>
      </c>
      <c r="B57" s="31" t="s">
        <v>70</v>
      </c>
      <c r="C57" s="32">
        <v>12</v>
      </c>
      <c r="D57" s="34">
        <v>12</v>
      </c>
      <c r="E57" s="34">
        <v>14.4</v>
      </c>
      <c r="F57" s="34">
        <v>0</v>
      </c>
      <c r="G57" s="34">
        <f t="shared" si="11"/>
        <v>0</v>
      </c>
      <c r="H57" s="34">
        <v>6</v>
      </c>
      <c r="I57" s="34">
        <v>6.24</v>
      </c>
      <c r="J57" s="56">
        <f>C57+E57+G57+I57</f>
        <v>32.64</v>
      </c>
      <c r="K57" s="57">
        <v>0</v>
      </c>
      <c r="L57" s="58">
        <f t="shared" si="12"/>
        <v>32.64</v>
      </c>
      <c r="M57" s="59"/>
    </row>
    <row r="58" ht="20" customHeight="1" spans="1:13">
      <c r="A58" s="27">
        <v>53</v>
      </c>
      <c r="B58" s="36" t="s">
        <v>71</v>
      </c>
      <c r="C58" s="32">
        <v>24</v>
      </c>
      <c r="D58" s="34">
        <v>6</v>
      </c>
      <c r="E58" s="34">
        <v>7.2</v>
      </c>
      <c r="F58" s="34">
        <v>0</v>
      </c>
      <c r="G58" s="34">
        <v>0</v>
      </c>
      <c r="H58" s="34">
        <v>0</v>
      </c>
      <c r="I58" s="34">
        <v>0</v>
      </c>
      <c r="J58" s="56">
        <v>31.2</v>
      </c>
      <c r="K58" s="57">
        <v>0</v>
      </c>
      <c r="L58" s="58">
        <f>SUM(J58:K58)</f>
        <v>31.2</v>
      </c>
      <c r="M58" s="59"/>
    </row>
    <row r="59" ht="20" customHeight="1" spans="1:13">
      <c r="A59" s="27">
        <v>54</v>
      </c>
      <c r="B59" s="35" t="s">
        <v>72</v>
      </c>
      <c r="C59" s="32">
        <v>24</v>
      </c>
      <c r="D59" s="34">
        <v>8</v>
      </c>
      <c r="E59" s="34">
        <f>D59*1.2</f>
        <v>9.6</v>
      </c>
      <c r="F59" s="34">
        <v>0</v>
      </c>
      <c r="G59" s="34">
        <f>F59*1.5</f>
        <v>0</v>
      </c>
      <c r="H59" s="32">
        <v>8</v>
      </c>
      <c r="I59" s="34">
        <v>10.96</v>
      </c>
      <c r="J59" s="56">
        <f>C59+E59+G59+I59</f>
        <v>44.56</v>
      </c>
      <c r="K59" s="57">
        <v>0</v>
      </c>
      <c r="L59" s="58">
        <f t="shared" si="12"/>
        <v>44.56</v>
      </c>
      <c r="M59" s="59"/>
    </row>
    <row r="60" ht="20" customHeight="1" spans="1:13">
      <c r="A60" s="27">
        <v>55</v>
      </c>
      <c r="B60" s="36" t="s">
        <v>73</v>
      </c>
      <c r="C60" s="32">
        <v>0</v>
      </c>
      <c r="D60" s="34">
        <v>8</v>
      </c>
      <c r="E60" s="34">
        <f>D60*1.2</f>
        <v>9.6</v>
      </c>
      <c r="F60" s="34">
        <v>0</v>
      </c>
      <c r="G60" s="34">
        <f>F60*1.5</f>
        <v>0</v>
      </c>
      <c r="H60" s="34">
        <v>0</v>
      </c>
      <c r="I60" s="34">
        <v>0</v>
      </c>
      <c r="J60" s="56">
        <v>9.6</v>
      </c>
      <c r="K60" s="57">
        <v>0</v>
      </c>
      <c r="L60" s="58">
        <f t="shared" si="12"/>
        <v>9.6</v>
      </c>
      <c r="M60" s="59"/>
    </row>
    <row r="61" ht="20" customHeight="1" spans="1:13">
      <c r="A61" s="27">
        <v>56</v>
      </c>
      <c r="B61" s="36" t="s">
        <v>74</v>
      </c>
      <c r="C61" s="32">
        <v>40</v>
      </c>
      <c r="D61" s="34">
        <v>18</v>
      </c>
      <c r="E61" s="34">
        <f>D61*1.2</f>
        <v>21.6</v>
      </c>
      <c r="F61" s="34">
        <v>0</v>
      </c>
      <c r="G61" s="34">
        <v>0</v>
      </c>
      <c r="H61" s="29">
        <v>0</v>
      </c>
      <c r="I61" s="29">
        <v>0</v>
      </c>
      <c r="J61" s="56">
        <f>C61+E61+G61+I61</f>
        <v>61.6</v>
      </c>
      <c r="K61" s="57">
        <v>0</v>
      </c>
      <c r="L61" s="58">
        <f t="shared" si="12"/>
        <v>61.6</v>
      </c>
      <c r="M61" s="59"/>
    </row>
    <row r="62" ht="20" customHeight="1" spans="1:13">
      <c r="A62" s="27">
        <v>57</v>
      </c>
      <c r="B62" s="31" t="s">
        <v>75</v>
      </c>
      <c r="C62" s="32">
        <v>0</v>
      </c>
      <c r="D62" s="34">
        <v>0</v>
      </c>
      <c r="E62" s="34">
        <f>D62*1.2</f>
        <v>0</v>
      </c>
      <c r="F62" s="34">
        <v>0</v>
      </c>
      <c r="G62" s="34">
        <v>0</v>
      </c>
      <c r="H62" s="34">
        <v>6</v>
      </c>
      <c r="I62" s="34">
        <v>8.22</v>
      </c>
      <c r="J62" s="56">
        <f>C62+E62+G62+I62</f>
        <v>8.22</v>
      </c>
      <c r="K62" s="57">
        <v>0</v>
      </c>
      <c r="L62" s="58">
        <f t="shared" si="12"/>
        <v>8.22</v>
      </c>
      <c r="M62" s="59"/>
    </row>
    <row r="63" ht="20" customHeight="1" spans="1:13">
      <c r="A63" s="27">
        <v>58</v>
      </c>
      <c r="B63" s="31" t="s">
        <v>76</v>
      </c>
      <c r="C63" s="32">
        <v>0</v>
      </c>
      <c r="D63" s="34">
        <v>14</v>
      </c>
      <c r="E63" s="34">
        <v>16.8</v>
      </c>
      <c r="F63" s="34">
        <v>0</v>
      </c>
      <c r="G63" s="34">
        <v>0</v>
      </c>
      <c r="H63" s="34">
        <v>0</v>
      </c>
      <c r="I63" s="34">
        <v>0</v>
      </c>
      <c r="J63" s="56">
        <v>16.8</v>
      </c>
      <c r="K63" s="57">
        <v>0</v>
      </c>
      <c r="L63" s="58">
        <f t="shared" si="12"/>
        <v>16.8</v>
      </c>
      <c r="M63" s="59"/>
    </row>
    <row r="64" ht="20" customHeight="1" spans="1:13">
      <c r="A64" s="27">
        <v>59</v>
      </c>
      <c r="B64" s="28" t="s">
        <v>77</v>
      </c>
      <c r="C64" s="32">
        <v>18</v>
      </c>
      <c r="D64" s="34">
        <v>8</v>
      </c>
      <c r="E64" s="34">
        <v>9.6</v>
      </c>
      <c r="F64" s="34">
        <v>0</v>
      </c>
      <c r="G64" s="34">
        <v>0</v>
      </c>
      <c r="H64" s="29">
        <v>0</v>
      </c>
      <c r="I64" s="29">
        <v>0</v>
      </c>
      <c r="J64" s="56">
        <f>C64+E64+G64+I64</f>
        <v>27.6</v>
      </c>
      <c r="K64" s="57">
        <v>0</v>
      </c>
      <c r="L64" s="58">
        <f t="shared" si="12"/>
        <v>27.6</v>
      </c>
      <c r="M64" s="59"/>
    </row>
    <row r="65" ht="20" customHeight="1" spans="1:13">
      <c r="A65" s="27">
        <v>60</v>
      </c>
      <c r="B65" s="31" t="s">
        <v>78</v>
      </c>
      <c r="C65" s="32">
        <v>34</v>
      </c>
      <c r="D65" s="34">
        <v>18</v>
      </c>
      <c r="E65" s="34">
        <v>21.6</v>
      </c>
      <c r="F65" s="34">
        <v>0</v>
      </c>
      <c r="G65" s="34">
        <v>0</v>
      </c>
      <c r="H65" s="29">
        <v>0</v>
      </c>
      <c r="I65" s="29">
        <v>0</v>
      </c>
      <c r="J65" s="56">
        <f>C65+E65+G65+I65</f>
        <v>55.6</v>
      </c>
      <c r="K65" s="57">
        <v>0</v>
      </c>
      <c r="L65" s="58">
        <f t="shared" si="12"/>
        <v>55.6</v>
      </c>
      <c r="M65" s="59"/>
    </row>
    <row r="66" ht="20" customHeight="1" spans="1:13">
      <c r="A66" s="27">
        <v>61</v>
      </c>
      <c r="B66" s="31" t="s">
        <v>79</v>
      </c>
      <c r="C66" s="32">
        <v>24</v>
      </c>
      <c r="D66" s="34">
        <v>8</v>
      </c>
      <c r="E66" s="34">
        <v>9.6</v>
      </c>
      <c r="F66" s="34">
        <v>0</v>
      </c>
      <c r="G66" s="34">
        <v>0</v>
      </c>
      <c r="H66" s="34">
        <v>0</v>
      </c>
      <c r="I66" s="34">
        <v>0</v>
      </c>
      <c r="J66" s="56">
        <v>33.6</v>
      </c>
      <c r="K66" s="57">
        <v>0</v>
      </c>
      <c r="L66" s="58">
        <f>SUM(J66:K66)</f>
        <v>33.6</v>
      </c>
      <c r="M66" s="59"/>
    </row>
    <row r="67" ht="20" customHeight="1" spans="1:13">
      <c r="A67" s="27">
        <v>62</v>
      </c>
      <c r="B67" s="36" t="s">
        <v>80</v>
      </c>
      <c r="C67" s="32">
        <v>30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56">
        <v>30</v>
      </c>
      <c r="K67" s="57">
        <v>0</v>
      </c>
      <c r="L67" s="58">
        <f>SUM(J67:K67)</f>
        <v>30</v>
      </c>
      <c r="M67" s="59"/>
    </row>
    <row r="68" ht="20" customHeight="1" spans="1:13">
      <c r="A68" s="27">
        <v>63</v>
      </c>
      <c r="B68" s="35" t="s">
        <v>81</v>
      </c>
      <c r="C68" s="32">
        <v>20</v>
      </c>
      <c r="D68" s="34">
        <v>12</v>
      </c>
      <c r="E68" s="34">
        <v>14.4</v>
      </c>
      <c r="F68" s="34">
        <v>0</v>
      </c>
      <c r="G68" s="34">
        <v>0</v>
      </c>
      <c r="H68" s="34">
        <v>0</v>
      </c>
      <c r="I68" s="34">
        <v>0</v>
      </c>
      <c r="J68" s="56">
        <v>34.4</v>
      </c>
      <c r="K68" s="57">
        <v>0</v>
      </c>
      <c r="L68" s="58">
        <f>SUM(J68:K68)</f>
        <v>34.4</v>
      </c>
      <c r="M68" s="59"/>
    </row>
    <row r="69" ht="20" customHeight="1" spans="1:13">
      <c r="A69" s="27">
        <v>64</v>
      </c>
      <c r="B69" s="36" t="s">
        <v>82</v>
      </c>
      <c r="C69" s="32">
        <v>36</v>
      </c>
      <c r="D69" s="34">
        <v>16</v>
      </c>
      <c r="E69" s="34">
        <f>D69*1.2</f>
        <v>19.2</v>
      </c>
      <c r="F69" s="34">
        <v>0</v>
      </c>
      <c r="G69" s="34">
        <v>0</v>
      </c>
      <c r="H69" s="29">
        <v>0</v>
      </c>
      <c r="I69" s="29">
        <v>0</v>
      </c>
      <c r="J69" s="56">
        <f>C69+E69+G69+I69</f>
        <v>55.2</v>
      </c>
      <c r="K69" s="57">
        <v>0</v>
      </c>
      <c r="L69" s="58">
        <f>J69+K69</f>
        <v>55.2</v>
      </c>
      <c r="M69" s="59"/>
    </row>
    <row r="70" ht="20" customHeight="1" spans="1:13">
      <c r="A70" s="27">
        <v>65</v>
      </c>
      <c r="B70" s="36" t="s">
        <v>83</v>
      </c>
      <c r="C70" s="32">
        <v>20</v>
      </c>
      <c r="D70" s="34">
        <v>0</v>
      </c>
      <c r="E70" s="34">
        <f>D70*1.2</f>
        <v>0</v>
      </c>
      <c r="F70" s="34">
        <v>0</v>
      </c>
      <c r="G70" s="34">
        <v>0</v>
      </c>
      <c r="H70" s="29">
        <v>0</v>
      </c>
      <c r="I70" s="29">
        <v>0</v>
      </c>
      <c r="J70" s="56">
        <f>C70+E70+G70+I70</f>
        <v>20</v>
      </c>
      <c r="K70" s="57">
        <v>0</v>
      </c>
      <c r="L70" s="58">
        <f>J70+K70</f>
        <v>20</v>
      </c>
      <c r="M70" s="59"/>
    </row>
    <row r="71" ht="20" customHeight="1" spans="1:13">
      <c r="A71" s="27">
        <v>66</v>
      </c>
      <c r="B71" s="31" t="s">
        <v>84</v>
      </c>
      <c r="C71" s="32">
        <v>18</v>
      </c>
      <c r="D71" s="34">
        <v>0</v>
      </c>
      <c r="E71" s="34">
        <f>D71*1.2</f>
        <v>0</v>
      </c>
      <c r="F71" s="34">
        <v>0</v>
      </c>
      <c r="G71" s="34">
        <v>0</v>
      </c>
      <c r="H71" s="29">
        <v>0</v>
      </c>
      <c r="I71" s="29">
        <v>0</v>
      </c>
      <c r="J71" s="56">
        <f>C71+E71+G71+I71</f>
        <v>18</v>
      </c>
      <c r="K71" s="57">
        <v>0</v>
      </c>
      <c r="L71" s="58">
        <f>J71+K71</f>
        <v>18</v>
      </c>
      <c r="M71" s="59"/>
    </row>
    <row r="72" ht="20" customHeight="1" spans="1:13">
      <c r="A72" s="27">
        <v>67</v>
      </c>
      <c r="B72" s="31" t="s">
        <v>85</v>
      </c>
      <c r="C72" s="32">
        <v>20</v>
      </c>
      <c r="D72" s="34">
        <v>25</v>
      </c>
      <c r="E72" s="34">
        <v>30</v>
      </c>
      <c r="F72" s="34">
        <v>0</v>
      </c>
      <c r="G72" s="34">
        <v>0</v>
      </c>
      <c r="H72" s="34">
        <v>0</v>
      </c>
      <c r="I72" s="34">
        <v>0</v>
      </c>
      <c r="J72" s="56">
        <v>50</v>
      </c>
      <c r="K72" s="57">
        <v>0</v>
      </c>
      <c r="L72" s="58">
        <f>J72+K72</f>
        <v>50</v>
      </c>
      <c r="M72" s="59"/>
    </row>
    <row r="73" ht="20" customHeight="1" spans="1:13">
      <c r="A73" s="27">
        <v>68</v>
      </c>
      <c r="B73" s="28" t="s">
        <v>86</v>
      </c>
      <c r="C73" s="32">
        <v>18</v>
      </c>
      <c r="D73" s="34">
        <v>10</v>
      </c>
      <c r="E73" s="34">
        <f>D73*1.2</f>
        <v>12</v>
      </c>
      <c r="F73" s="34">
        <v>0</v>
      </c>
      <c r="G73" s="34">
        <v>0</v>
      </c>
      <c r="H73" s="29">
        <v>0</v>
      </c>
      <c r="I73" s="29">
        <v>0</v>
      </c>
      <c r="J73" s="56">
        <f>C73+E73+G73+I73</f>
        <v>30</v>
      </c>
      <c r="K73" s="57">
        <v>0</v>
      </c>
      <c r="L73" s="58">
        <f>J73+K73</f>
        <v>30</v>
      </c>
      <c r="M73" s="59"/>
    </row>
    <row r="74" ht="20" customHeight="1" spans="1:13">
      <c r="A74" s="27">
        <v>69</v>
      </c>
      <c r="B74" s="31" t="s">
        <v>87</v>
      </c>
      <c r="C74" s="32">
        <v>0</v>
      </c>
      <c r="D74" s="32">
        <v>14</v>
      </c>
      <c r="E74" s="32">
        <v>16.8</v>
      </c>
      <c r="F74" s="32">
        <v>0</v>
      </c>
      <c r="G74" s="32">
        <v>0</v>
      </c>
      <c r="H74" s="29">
        <v>0</v>
      </c>
      <c r="I74" s="29">
        <v>0</v>
      </c>
      <c r="J74" s="56">
        <v>16.8</v>
      </c>
      <c r="K74" s="57">
        <v>0</v>
      </c>
      <c r="L74" s="58">
        <f>SUM(J74:K74)</f>
        <v>16.8</v>
      </c>
      <c r="M74" s="60"/>
    </row>
    <row r="75" ht="20" customHeight="1" spans="1:13">
      <c r="A75" s="27">
        <v>70</v>
      </c>
      <c r="B75" s="31" t="s">
        <v>88</v>
      </c>
      <c r="C75" s="32">
        <v>0</v>
      </c>
      <c r="D75" s="34">
        <v>6</v>
      </c>
      <c r="E75" s="34">
        <f>D75*1.2</f>
        <v>7.2</v>
      </c>
      <c r="F75" s="34">
        <v>0</v>
      </c>
      <c r="G75" s="34">
        <v>0</v>
      </c>
      <c r="H75" s="29">
        <v>0</v>
      </c>
      <c r="I75" s="29">
        <v>0</v>
      </c>
      <c r="J75" s="56">
        <v>7.2</v>
      </c>
      <c r="K75" s="57">
        <v>0</v>
      </c>
      <c r="L75" s="58">
        <f>J75+K75</f>
        <v>7.2</v>
      </c>
      <c r="M75" s="60"/>
    </row>
    <row r="76" ht="20" customHeight="1" spans="1:13">
      <c r="A76" s="27">
        <v>71</v>
      </c>
      <c r="B76" s="31" t="s">
        <v>89</v>
      </c>
      <c r="C76" s="32">
        <v>0</v>
      </c>
      <c r="D76" s="32">
        <v>6</v>
      </c>
      <c r="E76" s="32">
        <v>7.2</v>
      </c>
      <c r="F76" s="34">
        <v>0</v>
      </c>
      <c r="G76" s="34">
        <f>F76*1.5</f>
        <v>0</v>
      </c>
      <c r="H76" s="29">
        <v>0</v>
      </c>
      <c r="I76" s="29">
        <v>0</v>
      </c>
      <c r="J76" s="56">
        <v>7.2</v>
      </c>
      <c r="K76" s="57">
        <v>0</v>
      </c>
      <c r="L76" s="58">
        <f>SUM(J76:K76)</f>
        <v>7.2</v>
      </c>
      <c r="M76" s="60"/>
    </row>
    <row r="77" ht="20" customHeight="1" spans="1:13">
      <c r="A77" s="27">
        <v>72</v>
      </c>
      <c r="B77" s="36" t="s">
        <v>90</v>
      </c>
      <c r="C77" s="32">
        <v>0</v>
      </c>
      <c r="D77" s="32">
        <v>3</v>
      </c>
      <c r="E77" s="32">
        <v>3.6</v>
      </c>
      <c r="F77" s="34">
        <v>0</v>
      </c>
      <c r="G77" s="34">
        <f>F77*1.5</f>
        <v>0</v>
      </c>
      <c r="H77" s="29">
        <v>0</v>
      </c>
      <c r="I77" s="29">
        <v>0</v>
      </c>
      <c r="J77" s="56">
        <v>3.6</v>
      </c>
      <c r="K77" s="57">
        <v>0</v>
      </c>
      <c r="L77" s="58">
        <f t="shared" ref="L77:L85" si="13">J77+K77</f>
        <v>3.6</v>
      </c>
      <c r="M77" s="59"/>
    </row>
    <row r="78" ht="20" customHeight="1" spans="1:13">
      <c r="A78" s="27">
        <v>73</v>
      </c>
      <c r="B78" s="35" t="s">
        <v>91</v>
      </c>
      <c r="C78" s="32">
        <v>8</v>
      </c>
      <c r="D78" s="34">
        <v>32</v>
      </c>
      <c r="E78" s="34">
        <v>38.4</v>
      </c>
      <c r="F78" s="34">
        <v>0</v>
      </c>
      <c r="G78" s="34">
        <v>0</v>
      </c>
      <c r="H78" s="29">
        <v>0</v>
      </c>
      <c r="I78" s="29">
        <v>0</v>
      </c>
      <c r="J78" s="56">
        <f>C78+E78+G78+I78</f>
        <v>46.4</v>
      </c>
      <c r="K78" s="57">
        <v>0</v>
      </c>
      <c r="L78" s="58">
        <f t="shared" si="13"/>
        <v>46.4</v>
      </c>
      <c r="M78" s="59"/>
    </row>
    <row r="79" ht="20" customHeight="1" spans="1:13">
      <c r="A79" s="27">
        <v>74</v>
      </c>
      <c r="B79" s="36" t="s">
        <v>92</v>
      </c>
      <c r="C79" s="32">
        <v>0</v>
      </c>
      <c r="D79" s="34">
        <v>14</v>
      </c>
      <c r="E79" s="34">
        <f t="shared" ref="E77:E85" si="14">D79*1.2</f>
        <v>16.8</v>
      </c>
      <c r="F79" s="34">
        <v>0</v>
      </c>
      <c r="G79" s="34">
        <f>F79*1.5</f>
        <v>0</v>
      </c>
      <c r="H79" s="34">
        <v>24</v>
      </c>
      <c r="I79" s="34">
        <v>24.96</v>
      </c>
      <c r="J79" s="56">
        <v>41.76</v>
      </c>
      <c r="K79" s="57">
        <v>0</v>
      </c>
      <c r="L79" s="58">
        <f>SUM(J79:K79)</f>
        <v>41.76</v>
      </c>
      <c r="M79" s="59"/>
    </row>
    <row r="80" ht="20" customHeight="1" spans="1:13">
      <c r="A80" s="27">
        <v>75</v>
      </c>
      <c r="B80" s="36" t="s">
        <v>93</v>
      </c>
      <c r="C80" s="32">
        <v>0</v>
      </c>
      <c r="D80" s="34">
        <v>16</v>
      </c>
      <c r="E80" s="34">
        <f t="shared" si="14"/>
        <v>19.2</v>
      </c>
      <c r="F80" s="34">
        <v>0</v>
      </c>
      <c r="G80" s="34">
        <f>F80*1.5</f>
        <v>0</v>
      </c>
      <c r="H80" s="34">
        <v>24</v>
      </c>
      <c r="I80" s="34">
        <v>26.76</v>
      </c>
      <c r="J80" s="56">
        <v>45.96</v>
      </c>
      <c r="K80" s="57">
        <v>0</v>
      </c>
      <c r="L80" s="58">
        <f>SUM(J80:K80)</f>
        <v>45.96</v>
      </c>
      <c r="M80" s="59"/>
    </row>
    <row r="81" s="1" customFormat="1" ht="20" customHeight="1" spans="1:13">
      <c r="A81" s="27">
        <v>76</v>
      </c>
      <c r="B81" s="31" t="s">
        <v>94</v>
      </c>
      <c r="C81" s="32">
        <v>16</v>
      </c>
      <c r="D81" s="34">
        <v>12</v>
      </c>
      <c r="E81" s="34">
        <f t="shared" si="14"/>
        <v>14.4</v>
      </c>
      <c r="F81" s="34">
        <v>0</v>
      </c>
      <c r="G81" s="34">
        <f>F81*1.5</f>
        <v>0</v>
      </c>
      <c r="H81" s="61">
        <v>24</v>
      </c>
      <c r="I81" s="61">
        <v>25.68</v>
      </c>
      <c r="J81" s="79">
        <v>56.08</v>
      </c>
      <c r="K81" s="58">
        <v>0</v>
      </c>
      <c r="L81" s="80">
        <f>SUM(J81:K81)</f>
        <v>56.08</v>
      </c>
      <c r="M81" s="81"/>
    </row>
    <row r="82" ht="20" customHeight="1" spans="1:13">
      <c r="A82" s="27">
        <v>77</v>
      </c>
      <c r="B82" s="31" t="s">
        <v>95</v>
      </c>
      <c r="C82" s="32">
        <v>0</v>
      </c>
      <c r="D82" s="34">
        <v>16</v>
      </c>
      <c r="E82" s="34">
        <f t="shared" si="14"/>
        <v>19.2</v>
      </c>
      <c r="F82" s="34">
        <v>0</v>
      </c>
      <c r="G82" s="34">
        <v>0</v>
      </c>
      <c r="H82" s="34">
        <v>24</v>
      </c>
      <c r="I82" s="34">
        <v>24.12</v>
      </c>
      <c r="J82" s="56">
        <v>43.32</v>
      </c>
      <c r="K82" s="57">
        <v>0</v>
      </c>
      <c r="L82" s="58">
        <f>SUM(J82:K82)</f>
        <v>43.32</v>
      </c>
      <c r="M82" s="59"/>
    </row>
    <row r="83" ht="20" customHeight="1" spans="1:13">
      <c r="A83" s="27">
        <v>78</v>
      </c>
      <c r="B83" s="28" t="s">
        <v>96</v>
      </c>
      <c r="C83" s="32">
        <v>30</v>
      </c>
      <c r="D83" s="34">
        <v>0</v>
      </c>
      <c r="E83" s="34">
        <f t="shared" si="14"/>
        <v>0</v>
      </c>
      <c r="F83" s="34">
        <v>0</v>
      </c>
      <c r="G83" s="34">
        <f>F83*1.5</f>
        <v>0</v>
      </c>
      <c r="H83" s="34">
        <v>0</v>
      </c>
      <c r="I83" s="34">
        <v>0</v>
      </c>
      <c r="J83" s="56">
        <f>C83+E83+G83+I83</f>
        <v>30</v>
      </c>
      <c r="K83" s="57">
        <v>0</v>
      </c>
      <c r="L83" s="58">
        <f t="shared" si="13"/>
        <v>30</v>
      </c>
      <c r="M83" s="59"/>
    </row>
    <row r="84" ht="20" customHeight="1" spans="1:13">
      <c r="A84" s="27">
        <v>79</v>
      </c>
      <c r="B84" s="31" t="s">
        <v>97</v>
      </c>
      <c r="C84" s="32">
        <v>18</v>
      </c>
      <c r="D84" s="34">
        <v>0</v>
      </c>
      <c r="E84" s="34">
        <f t="shared" si="14"/>
        <v>0</v>
      </c>
      <c r="F84" s="34">
        <v>0</v>
      </c>
      <c r="G84" s="34">
        <f>F84*1.5</f>
        <v>0</v>
      </c>
      <c r="H84" s="34">
        <v>24</v>
      </c>
      <c r="I84" s="34">
        <v>23.52</v>
      </c>
      <c r="J84" s="56">
        <v>41.52</v>
      </c>
      <c r="K84" s="57">
        <v>0</v>
      </c>
      <c r="L84" s="58">
        <f t="shared" si="13"/>
        <v>41.52</v>
      </c>
      <c r="M84" s="59"/>
    </row>
    <row r="85" ht="20" customHeight="1" spans="1:13">
      <c r="A85" s="27">
        <v>80</v>
      </c>
      <c r="B85" s="31" t="s">
        <v>98</v>
      </c>
      <c r="C85" s="32">
        <v>24</v>
      </c>
      <c r="D85" s="34">
        <v>6</v>
      </c>
      <c r="E85" s="34">
        <v>7.2</v>
      </c>
      <c r="F85" s="34">
        <v>0</v>
      </c>
      <c r="G85" s="34">
        <v>0</v>
      </c>
      <c r="H85" s="34">
        <v>0</v>
      </c>
      <c r="I85" s="34">
        <v>0</v>
      </c>
      <c r="J85" s="56">
        <v>31.2</v>
      </c>
      <c r="K85" s="57">
        <v>0</v>
      </c>
      <c r="L85" s="58">
        <f>SUM(J85:K85)</f>
        <v>31.2</v>
      </c>
      <c r="M85" s="59"/>
    </row>
    <row r="86" ht="20" customHeight="1" spans="1:13">
      <c r="A86" s="27">
        <v>81</v>
      </c>
      <c r="B86" s="31" t="s">
        <v>99</v>
      </c>
      <c r="C86" s="32">
        <v>0</v>
      </c>
      <c r="D86" s="34">
        <v>20</v>
      </c>
      <c r="E86" s="34">
        <v>24</v>
      </c>
      <c r="F86" s="34">
        <v>0</v>
      </c>
      <c r="G86" s="34">
        <f>F86*1.5</f>
        <v>0</v>
      </c>
      <c r="H86" s="34">
        <v>0</v>
      </c>
      <c r="I86" s="34">
        <v>0</v>
      </c>
      <c r="J86" s="56">
        <v>24</v>
      </c>
      <c r="K86" s="57">
        <v>0</v>
      </c>
      <c r="L86" s="58">
        <f>SUM(J86:K86)</f>
        <v>24</v>
      </c>
      <c r="M86" s="59"/>
    </row>
    <row r="87" ht="20" customHeight="1" spans="1:13">
      <c r="A87" s="27">
        <v>82</v>
      </c>
      <c r="B87" s="36" t="s">
        <v>100</v>
      </c>
      <c r="C87" s="32">
        <v>28</v>
      </c>
      <c r="D87" s="34">
        <v>8</v>
      </c>
      <c r="E87" s="34">
        <v>9.6</v>
      </c>
      <c r="F87" s="34">
        <v>0</v>
      </c>
      <c r="G87" s="34">
        <v>0</v>
      </c>
      <c r="H87" s="34">
        <v>0</v>
      </c>
      <c r="I87" s="34">
        <v>0</v>
      </c>
      <c r="J87" s="56">
        <v>37.6</v>
      </c>
      <c r="K87" s="57">
        <v>0</v>
      </c>
      <c r="L87" s="58">
        <f>SUM(J87:K87)</f>
        <v>37.6</v>
      </c>
      <c r="M87" s="59"/>
    </row>
    <row r="88" ht="20" customHeight="1" spans="1:13">
      <c r="A88" s="27">
        <v>83</v>
      </c>
      <c r="B88" s="35" t="s">
        <v>101</v>
      </c>
      <c r="C88" s="32">
        <v>0</v>
      </c>
      <c r="D88" s="34">
        <v>22</v>
      </c>
      <c r="E88" s="34">
        <v>26.4</v>
      </c>
      <c r="F88" s="34">
        <v>0</v>
      </c>
      <c r="G88" s="34">
        <f>F88*1.5</f>
        <v>0</v>
      </c>
      <c r="H88" s="34">
        <v>0</v>
      </c>
      <c r="I88" s="34">
        <v>0</v>
      </c>
      <c r="J88" s="56">
        <v>26.4</v>
      </c>
      <c r="K88" s="57">
        <v>0</v>
      </c>
      <c r="L88" s="58">
        <f t="shared" ref="L88:L93" si="15">J88+K88</f>
        <v>26.4</v>
      </c>
      <c r="M88" s="59"/>
    </row>
    <row r="89" ht="20" customHeight="1" spans="1:13">
      <c r="A89" s="27">
        <v>84</v>
      </c>
      <c r="B89" s="36" t="s">
        <v>102</v>
      </c>
      <c r="C89" s="32">
        <v>16</v>
      </c>
      <c r="D89" s="34">
        <v>24</v>
      </c>
      <c r="E89" s="34">
        <v>28.8</v>
      </c>
      <c r="F89" s="34">
        <v>0</v>
      </c>
      <c r="G89" s="34">
        <f>F89*1.5</f>
        <v>0</v>
      </c>
      <c r="H89" s="34">
        <v>0</v>
      </c>
      <c r="I89" s="34">
        <v>0</v>
      </c>
      <c r="J89" s="56">
        <f t="shared" ref="J89:J97" si="16">C89+E89+G89+I89</f>
        <v>44.8</v>
      </c>
      <c r="K89" s="57">
        <v>0</v>
      </c>
      <c r="L89" s="58">
        <f t="shared" si="15"/>
        <v>44.8</v>
      </c>
      <c r="M89" s="59"/>
    </row>
    <row r="90" ht="20" customHeight="1" spans="1:13">
      <c r="A90" s="27">
        <v>85</v>
      </c>
      <c r="B90" s="31" t="s">
        <v>103</v>
      </c>
      <c r="C90" s="32">
        <v>0</v>
      </c>
      <c r="D90" s="34">
        <v>0</v>
      </c>
      <c r="E90" s="34">
        <f t="shared" ref="E90:E100" si="17">D90*1.2</f>
        <v>0</v>
      </c>
      <c r="F90" s="34">
        <v>0</v>
      </c>
      <c r="G90" s="34">
        <f>F90*1.5</f>
        <v>0</v>
      </c>
      <c r="H90" s="34">
        <v>14</v>
      </c>
      <c r="I90" s="34">
        <v>15.68</v>
      </c>
      <c r="J90" s="56">
        <f t="shared" si="16"/>
        <v>15.68</v>
      </c>
      <c r="K90" s="57">
        <v>0</v>
      </c>
      <c r="L90" s="58">
        <f t="shared" si="15"/>
        <v>15.68</v>
      </c>
      <c r="M90" s="59"/>
    </row>
    <row r="91" ht="20" customHeight="1" spans="1:13">
      <c r="A91" s="27">
        <v>86</v>
      </c>
      <c r="B91" s="31" t="s">
        <v>104</v>
      </c>
      <c r="C91" s="32">
        <v>36</v>
      </c>
      <c r="D91" s="34">
        <v>8</v>
      </c>
      <c r="E91" s="34">
        <f t="shared" si="17"/>
        <v>9.6</v>
      </c>
      <c r="F91" s="34">
        <v>0</v>
      </c>
      <c r="G91" s="34">
        <v>0</v>
      </c>
      <c r="H91" s="34">
        <v>0</v>
      </c>
      <c r="I91" s="34">
        <v>0</v>
      </c>
      <c r="J91" s="56">
        <f t="shared" si="16"/>
        <v>45.6</v>
      </c>
      <c r="K91" s="57">
        <v>0</v>
      </c>
      <c r="L91" s="58">
        <f t="shared" si="15"/>
        <v>45.6</v>
      </c>
      <c r="M91" s="59"/>
    </row>
    <row r="92" ht="20" customHeight="1" spans="1:13">
      <c r="A92" s="27">
        <v>87</v>
      </c>
      <c r="B92" s="36" t="s">
        <v>105</v>
      </c>
      <c r="C92" s="32">
        <v>0</v>
      </c>
      <c r="D92" s="34">
        <v>8</v>
      </c>
      <c r="E92" s="34">
        <f t="shared" si="17"/>
        <v>9.6</v>
      </c>
      <c r="F92" s="34">
        <v>0</v>
      </c>
      <c r="G92" s="34">
        <f>F92*1.5</f>
        <v>0</v>
      </c>
      <c r="H92" s="34">
        <v>0</v>
      </c>
      <c r="I92" s="34">
        <v>0</v>
      </c>
      <c r="J92" s="56">
        <f t="shared" si="16"/>
        <v>9.6</v>
      </c>
      <c r="K92" s="57">
        <v>0</v>
      </c>
      <c r="L92" s="58">
        <f t="shared" si="15"/>
        <v>9.6</v>
      </c>
      <c r="M92" s="59"/>
    </row>
    <row r="93" ht="20" customHeight="1" spans="1:13">
      <c r="A93" s="27">
        <v>88</v>
      </c>
      <c r="B93" s="36" t="s">
        <v>106</v>
      </c>
      <c r="C93" s="32">
        <v>48</v>
      </c>
      <c r="D93" s="34">
        <v>0</v>
      </c>
      <c r="E93" s="34">
        <f t="shared" si="17"/>
        <v>0</v>
      </c>
      <c r="F93" s="34">
        <v>0</v>
      </c>
      <c r="G93" s="34">
        <f>F93*1.5</f>
        <v>0</v>
      </c>
      <c r="H93" s="34">
        <v>0</v>
      </c>
      <c r="I93" s="34">
        <v>0</v>
      </c>
      <c r="J93" s="56">
        <f t="shared" si="16"/>
        <v>48</v>
      </c>
      <c r="K93" s="57">
        <v>0</v>
      </c>
      <c r="L93" s="58">
        <f t="shared" si="15"/>
        <v>48</v>
      </c>
      <c r="M93" s="59"/>
    </row>
    <row r="94" ht="20" customHeight="1" spans="1:13">
      <c r="A94" s="27">
        <v>89</v>
      </c>
      <c r="B94" s="36" t="s">
        <v>107</v>
      </c>
      <c r="C94" s="32">
        <v>20</v>
      </c>
      <c r="D94" s="34">
        <v>0</v>
      </c>
      <c r="E94" s="34">
        <f t="shared" si="17"/>
        <v>0</v>
      </c>
      <c r="F94" s="34">
        <v>0</v>
      </c>
      <c r="G94" s="34">
        <f>F94*1.5</f>
        <v>0</v>
      </c>
      <c r="H94" s="34">
        <v>0</v>
      </c>
      <c r="I94" s="34">
        <v>0</v>
      </c>
      <c r="J94" s="56">
        <f t="shared" si="16"/>
        <v>20</v>
      </c>
      <c r="K94" s="57">
        <v>0</v>
      </c>
      <c r="L94" s="58">
        <f>SUM(J94:K94)</f>
        <v>20</v>
      </c>
      <c r="M94" s="59"/>
    </row>
    <row r="95" ht="20" customHeight="1" spans="1:13">
      <c r="A95" s="27">
        <v>90</v>
      </c>
      <c r="B95" s="31" t="s">
        <v>108</v>
      </c>
      <c r="C95" s="32">
        <v>36</v>
      </c>
      <c r="D95" s="34">
        <v>0</v>
      </c>
      <c r="E95" s="34">
        <f t="shared" si="17"/>
        <v>0</v>
      </c>
      <c r="F95" s="34">
        <v>0</v>
      </c>
      <c r="G95" s="34">
        <v>0</v>
      </c>
      <c r="H95" s="34">
        <v>0</v>
      </c>
      <c r="I95" s="34">
        <v>0</v>
      </c>
      <c r="J95" s="56">
        <f t="shared" si="16"/>
        <v>36</v>
      </c>
      <c r="K95" s="57">
        <v>0</v>
      </c>
      <c r="L95" s="58">
        <f>J95+K95</f>
        <v>36</v>
      </c>
      <c r="M95" s="59"/>
    </row>
    <row r="96" ht="20" customHeight="1" spans="1:13">
      <c r="A96" s="27">
        <v>91</v>
      </c>
      <c r="B96" s="28" t="s">
        <v>109</v>
      </c>
      <c r="C96" s="32">
        <v>24</v>
      </c>
      <c r="D96" s="34">
        <v>0</v>
      </c>
      <c r="E96" s="34">
        <f t="shared" si="17"/>
        <v>0</v>
      </c>
      <c r="F96" s="34">
        <v>0</v>
      </c>
      <c r="G96" s="34">
        <f>F96*1.5</f>
        <v>0</v>
      </c>
      <c r="H96" s="34">
        <v>0</v>
      </c>
      <c r="I96" s="34">
        <v>0</v>
      </c>
      <c r="J96" s="56">
        <f t="shared" si="16"/>
        <v>24</v>
      </c>
      <c r="K96" s="57">
        <v>0</v>
      </c>
      <c r="L96" s="58">
        <f>J96+K96</f>
        <v>24</v>
      </c>
      <c r="M96" s="59"/>
    </row>
    <row r="97" ht="20" customHeight="1" spans="1:13">
      <c r="A97" s="27">
        <v>92</v>
      </c>
      <c r="B97" s="28" t="s">
        <v>110</v>
      </c>
      <c r="C97" s="32">
        <v>40</v>
      </c>
      <c r="D97" s="34">
        <v>0</v>
      </c>
      <c r="E97" s="34">
        <f t="shared" si="17"/>
        <v>0</v>
      </c>
      <c r="F97" s="34">
        <v>0</v>
      </c>
      <c r="G97" s="34">
        <f>F97*1.5</f>
        <v>0</v>
      </c>
      <c r="H97" s="34">
        <v>0</v>
      </c>
      <c r="I97" s="34">
        <v>0</v>
      </c>
      <c r="J97" s="56">
        <v>40</v>
      </c>
      <c r="K97" s="57">
        <v>0</v>
      </c>
      <c r="L97" s="58">
        <f>SUM(J97:K97)</f>
        <v>40</v>
      </c>
      <c r="M97" s="59"/>
    </row>
    <row r="98" ht="20" customHeight="1" spans="1:13">
      <c r="A98" s="27">
        <v>93</v>
      </c>
      <c r="B98" s="31" t="s">
        <v>111</v>
      </c>
      <c r="C98" s="62">
        <v>48</v>
      </c>
      <c r="D98" s="34">
        <v>0</v>
      </c>
      <c r="E98" s="34">
        <f t="shared" si="17"/>
        <v>0</v>
      </c>
      <c r="F98" s="34">
        <v>0</v>
      </c>
      <c r="G98" s="34">
        <f>F98*1.5</f>
        <v>0</v>
      </c>
      <c r="H98" s="34">
        <v>0</v>
      </c>
      <c r="I98" s="34">
        <v>0</v>
      </c>
      <c r="J98" s="79">
        <f>SUM(C98:I98)</f>
        <v>48</v>
      </c>
      <c r="K98" s="82">
        <v>0</v>
      </c>
      <c r="L98" s="58">
        <f>SUM(J98:K98)</f>
        <v>48</v>
      </c>
      <c r="M98" s="59"/>
    </row>
    <row r="99" ht="20" customHeight="1" spans="1:13">
      <c r="A99" s="27">
        <v>94</v>
      </c>
      <c r="B99" s="31" t="s">
        <v>112</v>
      </c>
      <c r="C99" s="32">
        <v>40</v>
      </c>
      <c r="D99" s="34">
        <v>0</v>
      </c>
      <c r="E99" s="34">
        <f t="shared" si="17"/>
        <v>0</v>
      </c>
      <c r="F99" s="34">
        <v>0</v>
      </c>
      <c r="G99" s="34">
        <f>F99*1.5</f>
        <v>0</v>
      </c>
      <c r="H99" s="34">
        <v>0</v>
      </c>
      <c r="I99" s="34">
        <v>0</v>
      </c>
      <c r="J99" s="56">
        <f>C99+E99+G99+I99</f>
        <v>40</v>
      </c>
      <c r="K99" s="57">
        <v>0</v>
      </c>
      <c r="L99" s="58">
        <f>J99+K99</f>
        <v>40</v>
      </c>
      <c r="M99" s="59"/>
    </row>
    <row r="100" ht="20" customHeight="1" spans="1:13">
      <c r="A100" s="27">
        <v>95</v>
      </c>
      <c r="B100" s="31" t="s">
        <v>113</v>
      </c>
      <c r="C100" s="32">
        <v>40</v>
      </c>
      <c r="D100" s="34">
        <v>0</v>
      </c>
      <c r="E100" s="34">
        <f t="shared" si="17"/>
        <v>0</v>
      </c>
      <c r="F100" s="34">
        <v>0</v>
      </c>
      <c r="G100" s="34">
        <f>F100*1.5</f>
        <v>0</v>
      </c>
      <c r="H100" s="34">
        <v>0</v>
      </c>
      <c r="I100" s="34">
        <v>0</v>
      </c>
      <c r="J100" s="56">
        <f>C100+E100+G100+I100</f>
        <v>40</v>
      </c>
      <c r="K100" s="57">
        <v>0</v>
      </c>
      <c r="L100" s="58">
        <f>J100+K100</f>
        <v>40</v>
      </c>
      <c r="M100" s="59"/>
    </row>
    <row r="101" ht="20" customHeight="1" spans="1:13">
      <c r="A101" s="27">
        <v>96</v>
      </c>
      <c r="B101" s="35" t="s">
        <v>114</v>
      </c>
      <c r="C101" s="32">
        <v>22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56">
        <f>SUM(C101:I101)</f>
        <v>22</v>
      </c>
      <c r="K101" s="57">
        <v>0</v>
      </c>
      <c r="L101" s="58">
        <f>SUM(J101:K101)</f>
        <v>22</v>
      </c>
      <c r="M101" s="59"/>
    </row>
    <row r="102" ht="20" customHeight="1" spans="1:13">
      <c r="A102" s="27">
        <v>97</v>
      </c>
      <c r="B102" s="36" t="s">
        <v>115</v>
      </c>
      <c r="C102" s="32">
        <v>40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56">
        <v>40</v>
      </c>
      <c r="K102" s="57">
        <v>0</v>
      </c>
      <c r="L102" s="58">
        <f>SUM(J102:K102)</f>
        <v>40</v>
      </c>
      <c r="M102" s="59"/>
    </row>
    <row r="103" ht="20" customHeight="1" spans="1:13">
      <c r="A103" s="27">
        <v>98</v>
      </c>
      <c r="B103" s="36" t="s">
        <v>116</v>
      </c>
      <c r="C103" s="32">
        <v>28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56">
        <f>SUM(C103:I103)</f>
        <v>28</v>
      </c>
      <c r="K103" s="57">
        <v>0</v>
      </c>
      <c r="L103" s="58">
        <f>SUM(J103:K103)</f>
        <v>28</v>
      </c>
      <c r="M103" s="59"/>
    </row>
    <row r="104" ht="20" customHeight="1" spans="1:13">
      <c r="A104" s="27">
        <v>99</v>
      </c>
      <c r="B104" s="31" t="s">
        <v>117</v>
      </c>
      <c r="C104" s="32">
        <v>16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56">
        <f>SUM(C104:I104)</f>
        <v>16</v>
      </c>
      <c r="K104" s="57">
        <v>0</v>
      </c>
      <c r="L104" s="58">
        <f>SUM(J104:K104)</f>
        <v>16</v>
      </c>
      <c r="M104" s="59"/>
    </row>
    <row r="105" ht="20" customHeight="1" spans="1:13">
      <c r="A105" s="27">
        <v>100</v>
      </c>
      <c r="B105" s="31" t="s">
        <v>118</v>
      </c>
      <c r="C105" s="32">
        <v>24</v>
      </c>
      <c r="D105" s="34">
        <v>0</v>
      </c>
      <c r="E105" s="34">
        <f t="shared" ref="E105:E110" si="18">D105*1.2</f>
        <v>0</v>
      </c>
      <c r="F105" s="34">
        <v>0</v>
      </c>
      <c r="G105" s="34">
        <f t="shared" ref="G105:G112" si="19">F105*1.5</f>
        <v>0</v>
      </c>
      <c r="H105" s="34">
        <v>0</v>
      </c>
      <c r="I105" s="34">
        <v>0</v>
      </c>
      <c r="J105" s="56">
        <f t="shared" ref="J105:J108" si="20">C105+E105+G105+I105</f>
        <v>24</v>
      </c>
      <c r="K105" s="57">
        <v>0</v>
      </c>
      <c r="L105" s="58">
        <f t="shared" ref="L105:L108" si="21">J105+K105</f>
        <v>24</v>
      </c>
      <c r="M105" s="59"/>
    </row>
    <row r="106" ht="20" customHeight="1" spans="1:13">
      <c r="A106" s="27">
        <v>101</v>
      </c>
      <c r="B106" s="28" t="s">
        <v>119</v>
      </c>
      <c r="C106" s="32">
        <v>24</v>
      </c>
      <c r="D106" s="34">
        <v>0</v>
      </c>
      <c r="E106" s="34">
        <f t="shared" si="18"/>
        <v>0</v>
      </c>
      <c r="F106" s="34">
        <v>0</v>
      </c>
      <c r="G106" s="34">
        <f t="shared" si="19"/>
        <v>0</v>
      </c>
      <c r="H106" s="34">
        <v>0</v>
      </c>
      <c r="I106" s="34">
        <v>0</v>
      </c>
      <c r="J106" s="79">
        <f t="shared" si="20"/>
        <v>24</v>
      </c>
      <c r="K106" s="82">
        <v>0</v>
      </c>
      <c r="L106" s="58">
        <f t="shared" si="21"/>
        <v>24</v>
      </c>
      <c r="M106" s="59"/>
    </row>
    <row r="107" ht="20" customHeight="1" spans="1:13">
      <c r="A107" s="27">
        <v>102</v>
      </c>
      <c r="B107" s="31" t="s">
        <v>120</v>
      </c>
      <c r="C107" s="32">
        <v>62</v>
      </c>
      <c r="D107" s="34">
        <v>0</v>
      </c>
      <c r="E107" s="34">
        <f t="shared" si="18"/>
        <v>0</v>
      </c>
      <c r="F107" s="34">
        <v>0</v>
      </c>
      <c r="G107" s="34">
        <f t="shared" si="19"/>
        <v>0</v>
      </c>
      <c r="H107" s="34">
        <v>0</v>
      </c>
      <c r="I107" s="34">
        <v>0</v>
      </c>
      <c r="J107" s="79">
        <f t="shared" si="20"/>
        <v>62</v>
      </c>
      <c r="K107" s="82">
        <v>0</v>
      </c>
      <c r="L107" s="58">
        <f t="shared" si="21"/>
        <v>62</v>
      </c>
      <c r="M107" s="59"/>
    </row>
    <row r="108" ht="20" customHeight="1" spans="1:13">
      <c r="A108" s="27">
        <v>103</v>
      </c>
      <c r="B108" s="31" t="s">
        <v>121</v>
      </c>
      <c r="C108" s="32">
        <v>84</v>
      </c>
      <c r="D108" s="34">
        <v>0</v>
      </c>
      <c r="E108" s="34">
        <f t="shared" si="18"/>
        <v>0</v>
      </c>
      <c r="F108" s="34">
        <v>0</v>
      </c>
      <c r="G108" s="34">
        <f t="shared" si="19"/>
        <v>0</v>
      </c>
      <c r="H108" s="34">
        <v>0</v>
      </c>
      <c r="I108" s="34">
        <v>0</v>
      </c>
      <c r="J108" s="56">
        <f t="shared" si="20"/>
        <v>84</v>
      </c>
      <c r="K108" s="57">
        <v>0</v>
      </c>
      <c r="L108" s="58">
        <f t="shared" si="21"/>
        <v>84</v>
      </c>
      <c r="M108" s="59"/>
    </row>
    <row r="109" ht="20" customHeight="1" spans="1:13">
      <c r="A109" s="27">
        <v>104</v>
      </c>
      <c r="B109" s="31" t="s">
        <v>122</v>
      </c>
      <c r="C109" s="32">
        <v>12</v>
      </c>
      <c r="D109" s="34">
        <v>0</v>
      </c>
      <c r="E109" s="34">
        <f t="shared" si="18"/>
        <v>0</v>
      </c>
      <c r="F109" s="34">
        <v>0</v>
      </c>
      <c r="G109" s="34">
        <f t="shared" si="19"/>
        <v>0</v>
      </c>
      <c r="H109" s="34">
        <v>0</v>
      </c>
      <c r="I109" s="34">
        <v>0</v>
      </c>
      <c r="J109" s="56">
        <v>12</v>
      </c>
      <c r="K109" s="57">
        <v>0</v>
      </c>
      <c r="L109" s="58">
        <f>SUM(J109:K109)</f>
        <v>12</v>
      </c>
      <c r="M109" s="59"/>
    </row>
    <row r="110" ht="20" customHeight="1" spans="1:13">
      <c r="A110" s="27">
        <v>105</v>
      </c>
      <c r="B110" s="36" t="s">
        <v>123</v>
      </c>
      <c r="C110" s="32">
        <v>12</v>
      </c>
      <c r="D110" s="34">
        <v>0</v>
      </c>
      <c r="E110" s="34">
        <f t="shared" si="18"/>
        <v>0</v>
      </c>
      <c r="F110" s="34">
        <v>0</v>
      </c>
      <c r="G110" s="34">
        <f t="shared" si="19"/>
        <v>0</v>
      </c>
      <c r="H110" s="34">
        <v>0</v>
      </c>
      <c r="I110" s="34">
        <v>0</v>
      </c>
      <c r="J110" s="56">
        <v>12</v>
      </c>
      <c r="K110" s="57">
        <v>0</v>
      </c>
      <c r="L110" s="58">
        <f>SUM(J110:K110)</f>
        <v>12</v>
      </c>
      <c r="M110" s="59"/>
    </row>
    <row r="111" ht="20" customHeight="1" spans="1:13">
      <c r="A111" s="27">
        <v>106</v>
      </c>
      <c r="B111" s="35" t="s">
        <v>124</v>
      </c>
      <c r="C111" s="32">
        <v>24</v>
      </c>
      <c r="D111" s="34">
        <v>8</v>
      </c>
      <c r="E111" s="34">
        <v>9.6</v>
      </c>
      <c r="F111" s="34">
        <v>0</v>
      </c>
      <c r="G111" s="34">
        <f t="shared" si="19"/>
        <v>0</v>
      </c>
      <c r="H111" s="34">
        <v>0</v>
      </c>
      <c r="I111" s="34">
        <v>0</v>
      </c>
      <c r="J111" s="56">
        <f>C111+E111+G111+I111</f>
        <v>33.6</v>
      </c>
      <c r="K111" s="57">
        <v>0</v>
      </c>
      <c r="L111" s="58">
        <f>J111+K111</f>
        <v>33.6</v>
      </c>
      <c r="M111" s="59"/>
    </row>
    <row r="112" ht="20" customHeight="1" spans="1:13">
      <c r="A112" s="27">
        <v>107</v>
      </c>
      <c r="B112" s="31" t="s">
        <v>125</v>
      </c>
      <c r="C112" s="63">
        <v>22</v>
      </c>
      <c r="D112" s="64">
        <v>0</v>
      </c>
      <c r="E112" s="64">
        <f>D112*1.2</f>
        <v>0</v>
      </c>
      <c r="F112" s="64">
        <v>0</v>
      </c>
      <c r="G112" s="64">
        <f t="shared" si="19"/>
        <v>0</v>
      </c>
      <c r="H112" s="64">
        <v>0</v>
      </c>
      <c r="I112" s="64">
        <v>0</v>
      </c>
      <c r="J112" s="83">
        <f>C112+E112+G112+I112</f>
        <v>22</v>
      </c>
      <c r="K112" s="84">
        <v>0</v>
      </c>
      <c r="L112" s="85">
        <f>J112+K112</f>
        <v>22</v>
      </c>
      <c r="M112" s="59"/>
    </row>
    <row r="113" ht="20" customHeight="1" spans="1:13">
      <c r="A113" s="27">
        <v>108</v>
      </c>
      <c r="B113" s="28" t="s">
        <v>126</v>
      </c>
      <c r="C113" s="32">
        <v>14</v>
      </c>
      <c r="D113" s="34">
        <v>4</v>
      </c>
      <c r="E113" s="34">
        <v>4.8</v>
      </c>
      <c r="F113" s="34">
        <v>0</v>
      </c>
      <c r="G113" s="34">
        <v>0</v>
      </c>
      <c r="H113" s="34">
        <v>0</v>
      </c>
      <c r="I113" s="34">
        <v>0</v>
      </c>
      <c r="J113" s="79">
        <v>18.8</v>
      </c>
      <c r="K113" s="58">
        <v>0</v>
      </c>
      <c r="L113" s="86">
        <f>SUM(J113:K113)</f>
        <v>18.8</v>
      </c>
      <c r="M113" s="59"/>
    </row>
    <row r="114" ht="20" customHeight="1" spans="1:13">
      <c r="A114" s="27">
        <v>109</v>
      </c>
      <c r="B114" s="31" t="s">
        <v>127</v>
      </c>
      <c r="C114" s="32">
        <v>10</v>
      </c>
      <c r="D114" s="34">
        <v>20</v>
      </c>
      <c r="E114" s="34">
        <v>24</v>
      </c>
      <c r="F114" s="34">
        <v>0</v>
      </c>
      <c r="G114" s="34">
        <v>0</v>
      </c>
      <c r="H114" s="34">
        <v>0</v>
      </c>
      <c r="I114" s="34">
        <v>0</v>
      </c>
      <c r="J114" s="79">
        <v>34</v>
      </c>
      <c r="K114" s="58">
        <v>0</v>
      </c>
      <c r="L114" s="87">
        <f>SUM(J114:K114)</f>
        <v>34</v>
      </c>
      <c r="M114" s="88"/>
    </row>
    <row r="115" ht="20" customHeight="1" spans="1:13">
      <c r="A115" s="27">
        <v>110</v>
      </c>
      <c r="B115" s="31" t="s">
        <v>128</v>
      </c>
      <c r="C115" s="32">
        <v>40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79">
        <f>SUM(C115:I115)</f>
        <v>40</v>
      </c>
      <c r="K115" s="58">
        <v>0</v>
      </c>
      <c r="L115" s="87">
        <f>SUM(J115:K115)</f>
        <v>40</v>
      </c>
      <c r="M115" s="88"/>
    </row>
    <row r="116" ht="20" customHeight="1" spans="1:13">
      <c r="A116" s="27">
        <v>111</v>
      </c>
      <c r="B116" s="36" t="s">
        <v>129</v>
      </c>
      <c r="C116" s="32">
        <v>42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79">
        <f>SUM(C116:I116)</f>
        <v>42</v>
      </c>
      <c r="K116" s="58">
        <v>0</v>
      </c>
      <c r="L116" s="87">
        <f>SUM(J116:K116)</f>
        <v>42</v>
      </c>
      <c r="M116" s="88"/>
    </row>
    <row r="117" ht="20" customHeight="1" spans="1:13">
      <c r="A117" s="27">
        <v>112</v>
      </c>
      <c r="B117" s="36" t="s">
        <v>130</v>
      </c>
      <c r="C117" s="32">
        <v>0</v>
      </c>
      <c r="D117" s="34">
        <v>14</v>
      </c>
      <c r="E117" s="34">
        <v>16.8</v>
      </c>
      <c r="F117" s="34">
        <v>0</v>
      </c>
      <c r="G117" s="34">
        <v>0</v>
      </c>
      <c r="H117" s="34">
        <v>0</v>
      </c>
      <c r="I117" s="34">
        <v>0</v>
      </c>
      <c r="J117" s="79">
        <v>16.8</v>
      </c>
      <c r="K117" s="58">
        <v>0</v>
      </c>
      <c r="L117" s="87">
        <f t="shared" ref="L117:L124" si="22">SUM(J117:K117)</f>
        <v>16.8</v>
      </c>
      <c r="M117" s="88"/>
    </row>
    <row r="118" ht="20" customHeight="1" spans="1:13">
      <c r="A118" s="27">
        <v>113</v>
      </c>
      <c r="B118" s="31" t="s">
        <v>131</v>
      </c>
      <c r="C118" s="32">
        <v>0</v>
      </c>
      <c r="D118" s="34">
        <v>14</v>
      </c>
      <c r="E118" s="34">
        <v>16.8</v>
      </c>
      <c r="F118" s="34">
        <v>0</v>
      </c>
      <c r="G118" s="34">
        <v>0</v>
      </c>
      <c r="H118" s="34">
        <v>0</v>
      </c>
      <c r="I118" s="34">
        <v>0</v>
      </c>
      <c r="J118" s="79">
        <v>16.8</v>
      </c>
      <c r="K118" s="58">
        <v>0</v>
      </c>
      <c r="L118" s="87">
        <f t="shared" si="22"/>
        <v>16.8</v>
      </c>
      <c r="M118" s="88"/>
    </row>
    <row r="119" ht="20" customHeight="1" spans="1:13">
      <c r="A119" s="27">
        <v>114</v>
      </c>
      <c r="B119" s="31" t="s">
        <v>132</v>
      </c>
      <c r="C119" s="32">
        <v>0</v>
      </c>
      <c r="D119" s="34">
        <v>6</v>
      </c>
      <c r="E119" s="34">
        <v>7.2</v>
      </c>
      <c r="F119" s="34">
        <v>0</v>
      </c>
      <c r="G119" s="34">
        <v>0</v>
      </c>
      <c r="H119" s="34">
        <v>14</v>
      </c>
      <c r="I119" s="34">
        <v>16.8</v>
      </c>
      <c r="J119" s="79">
        <v>24</v>
      </c>
      <c r="K119" s="58">
        <v>0</v>
      </c>
      <c r="L119" s="87">
        <v>24</v>
      </c>
      <c r="M119" s="88"/>
    </row>
    <row r="120" ht="20" customHeight="1" spans="1:13">
      <c r="A120" s="27">
        <v>115</v>
      </c>
      <c r="B120" s="28" t="s">
        <v>133</v>
      </c>
      <c r="C120" s="32">
        <v>48</v>
      </c>
      <c r="D120" s="34">
        <v>14</v>
      </c>
      <c r="E120" s="34">
        <v>16.8</v>
      </c>
      <c r="F120" s="34">
        <v>0</v>
      </c>
      <c r="G120" s="34">
        <v>0</v>
      </c>
      <c r="H120" s="34">
        <v>0</v>
      </c>
      <c r="I120" s="34">
        <v>0</v>
      </c>
      <c r="J120" s="79">
        <v>64.8</v>
      </c>
      <c r="K120" s="58">
        <v>0</v>
      </c>
      <c r="L120" s="87">
        <f t="shared" si="22"/>
        <v>64.8</v>
      </c>
      <c r="M120" s="89"/>
    </row>
    <row r="121" customFormat="1" ht="20" customHeight="1" spans="1:13">
      <c r="A121" s="27">
        <v>116</v>
      </c>
      <c r="B121" s="31" t="s">
        <v>134</v>
      </c>
      <c r="C121" s="63">
        <v>34</v>
      </c>
      <c r="D121" s="34">
        <v>0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90">
        <v>34</v>
      </c>
      <c r="K121" s="85">
        <v>0</v>
      </c>
      <c r="L121" s="91">
        <f t="shared" si="22"/>
        <v>34</v>
      </c>
      <c r="M121" s="92"/>
    </row>
    <row r="122" customFormat="1" ht="20" customHeight="1" spans="1:13">
      <c r="A122" s="27">
        <v>117</v>
      </c>
      <c r="B122" s="31" t="s">
        <v>135</v>
      </c>
      <c r="C122" s="63">
        <v>6</v>
      </c>
      <c r="D122" s="34">
        <v>6</v>
      </c>
      <c r="E122" s="34">
        <v>7.2</v>
      </c>
      <c r="F122" s="34">
        <v>0</v>
      </c>
      <c r="G122" s="34">
        <v>0</v>
      </c>
      <c r="H122" s="34">
        <v>0</v>
      </c>
      <c r="I122" s="34">
        <v>0</v>
      </c>
      <c r="J122" s="90">
        <v>13.2</v>
      </c>
      <c r="K122" s="85">
        <v>0</v>
      </c>
      <c r="L122" s="91">
        <f t="shared" si="22"/>
        <v>13.2</v>
      </c>
      <c r="M122" s="92"/>
    </row>
    <row r="123" customFormat="1" ht="20" customHeight="1" spans="1:13">
      <c r="A123" s="27">
        <v>118</v>
      </c>
      <c r="B123" s="65" t="s">
        <v>136</v>
      </c>
      <c r="C123" s="63">
        <v>44</v>
      </c>
      <c r="D123" s="66">
        <v>0</v>
      </c>
      <c r="E123" s="66">
        <f>D123*1.2</f>
        <v>0</v>
      </c>
      <c r="F123" s="66">
        <v>0</v>
      </c>
      <c r="G123" s="66">
        <f>F123*1.5</f>
        <v>0</v>
      </c>
      <c r="H123" s="66">
        <v>0</v>
      </c>
      <c r="I123" s="66">
        <v>0</v>
      </c>
      <c r="J123" s="90">
        <v>44</v>
      </c>
      <c r="K123" s="85">
        <v>0</v>
      </c>
      <c r="L123" s="91">
        <f t="shared" si="22"/>
        <v>44</v>
      </c>
      <c r="M123" s="92"/>
    </row>
    <row r="124" s="2" customFormat="1" ht="20" customHeight="1" spans="1:13">
      <c r="A124" s="27">
        <v>119</v>
      </c>
      <c r="B124" s="65" t="s">
        <v>137</v>
      </c>
      <c r="C124" s="67">
        <v>12</v>
      </c>
      <c r="D124" s="68">
        <v>10</v>
      </c>
      <c r="E124" s="68">
        <v>12</v>
      </c>
      <c r="F124" s="68">
        <v>0</v>
      </c>
      <c r="G124" s="68">
        <v>0</v>
      </c>
      <c r="H124" s="68">
        <v>0</v>
      </c>
      <c r="I124" s="68">
        <v>0</v>
      </c>
      <c r="J124" s="93">
        <v>24</v>
      </c>
      <c r="K124" s="94">
        <v>0</v>
      </c>
      <c r="L124" s="95">
        <f t="shared" si="22"/>
        <v>24</v>
      </c>
      <c r="M124" s="96"/>
    </row>
    <row r="125" ht="20" customHeight="1" spans="1:13">
      <c r="A125" s="69">
        <v>1</v>
      </c>
      <c r="B125" s="70" t="s">
        <v>138</v>
      </c>
      <c r="C125" s="71">
        <v>8</v>
      </c>
      <c r="D125" s="66">
        <v>0</v>
      </c>
      <c r="E125" s="66">
        <f>D125*1.2</f>
        <v>0</v>
      </c>
      <c r="F125" s="66">
        <v>0</v>
      </c>
      <c r="G125" s="66">
        <f>F125*1.5</f>
        <v>0</v>
      </c>
      <c r="H125" s="66">
        <v>0</v>
      </c>
      <c r="I125" s="66">
        <v>0</v>
      </c>
      <c r="J125" s="97">
        <f>C125+E125+G125+I125</f>
        <v>8</v>
      </c>
      <c r="K125" s="98">
        <v>0</v>
      </c>
      <c r="L125" s="54">
        <f>J125+K125</f>
        <v>8</v>
      </c>
      <c r="M125" s="99" t="s">
        <v>139</v>
      </c>
    </row>
    <row r="126" ht="20" customHeight="1" spans="1:13">
      <c r="A126" s="72">
        <v>2</v>
      </c>
      <c r="B126" s="73" t="s">
        <v>140</v>
      </c>
      <c r="C126" s="63">
        <v>8</v>
      </c>
      <c r="D126" s="64">
        <v>0</v>
      </c>
      <c r="E126" s="64">
        <f>D126*1.2</f>
        <v>0</v>
      </c>
      <c r="F126" s="64">
        <v>0</v>
      </c>
      <c r="G126" s="64">
        <f>F126*1.5</f>
        <v>0</v>
      </c>
      <c r="H126" s="64">
        <v>0</v>
      </c>
      <c r="I126" s="64">
        <v>0</v>
      </c>
      <c r="J126" s="90">
        <f>C126+E126+G126+I126</f>
        <v>8</v>
      </c>
      <c r="K126" s="100">
        <v>0</v>
      </c>
      <c r="L126" s="85">
        <f>J126+K126</f>
        <v>8</v>
      </c>
      <c r="M126" s="59"/>
    </row>
    <row r="127" ht="20" customHeight="1" spans="1:13">
      <c r="A127" s="74">
        <v>1</v>
      </c>
      <c r="B127" s="75" t="s">
        <v>141</v>
      </c>
      <c r="C127" s="76">
        <v>62</v>
      </c>
      <c r="D127" s="77">
        <v>0</v>
      </c>
      <c r="E127" s="77">
        <v>0</v>
      </c>
      <c r="F127" s="77">
        <v>0</v>
      </c>
      <c r="G127" s="77">
        <v>0</v>
      </c>
      <c r="H127" s="77">
        <v>0</v>
      </c>
      <c r="I127" s="77">
        <v>0</v>
      </c>
      <c r="J127" s="101">
        <v>62</v>
      </c>
      <c r="K127" s="102">
        <v>0</v>
      </c>
      <c r="L127" s="102">
        <f>SUM(J127:K127)</f>
        <v>62</v>
      </c>
      <c r="M127" s="103" t="s">
        <v>142</v>
      </c>
    </row>
    <row r="128" ht="20" customHeight="1" spans="1:13">
      <c r="A128" s="78">
        <v>2</v>
      </c>
      <c r="B128" s="36" t="s">
        <v>143</v>
      </c>
      <c r="C128" s="32">
        <v>0</v>
      </c>
      <c r="D128" s="34">
        <v>0</v>
      </c>
      <c r="E128" s="32">
        <v>0</v>
      </c>
      <c r="F128" s="34">
        <v>0</v>
      </c>
      <c r="G128" s="34">
        <v>0</v>
      </c>
      <c r="H128" s="34">
        <v>49</v>
      </c>
      <c r="I128" s="34">
        <v>49.6</v>
      </c>
      <c r="J128" s="56">
        <v>49.6</v>
      </c>
      <c r="K128" s="104">
        <v>0</v>
      </c>
      <c r="L128" s="104">
        <f>SUM(J128:K128)</f>
        <v>49.6</v>
      </c>
      <c r="M128" s="103"/>
    </row>
    <row r="129" ht="20" customHeight="1" spans="1:13">
      <c r="A129" s="78">
        <v>3</v>
      </c>
      <c r="B129" s="31" t="s">
        <v>144</v>
      </c>
      <c r="C129" s="32">
        <v>0</v>
      </c>
      <c r="D129" s="34">
        <v>0</v>
      </c>
      <c r="E129" s="34">
        <v>0</v>
      </c>
      <c r="F129" s="34">
        <v>0</v>
      </c>
      <c r="G129" s="34">
        <v>0</v>
      </c>
      <c r="H129" s="34">
        <v>7</v>
      </c>
      <c r="I129" s="34">
        <v>7</v>
      </c>
      <c r="J129" s="56">
        <v>7</v>
      </c>
      <c r="K129" s="104">
        <v>0</v>
      </c>
      <c r="L129" s="104">
        <f>SUM(J129:K129)</f>
        <v>7</v>
      </c>
      <c r="M129" s="103"/>
    </row>
    <row r="130" ht="20" customHeight="1" spans="1:13">
      <c r="A130" s="78">
        <v>4</v>
      </c>
      <c r="B130" s="31" t="s">
        <v>145</v>
      </c>
      <c r="C130" s="32">
        <v>0</v>
      </c>
      <c r="D130" s="34">
        <v>0</v>
      </c>
      <c r="E130" s="34">
        <v>0</v>
      </c>
      <c r="F130" s="34">
        <v>0</v>
      </c>
      <c r="G130" s="34">
        <v>0</v>
      </c>
      <c r="H130" s="34">
        <v>8</v>
      </c>
      <c r="I130" s="34">
        <v>8.2</v>
      </c>
      <c r="J130" s="56">
        <v>8.2</v>
      </c>
      <c r="K130" s="104">
        <v>0</v>
      </c>
      <c r="L130" s="104">
        <f>SUM(J130:K130)</f>
        <v>8.2</v>
      </c>
      <c r="M130" s="103"/>
    </row>
    <row r="131" ht="20" customHeight="1" spans="1:13">
      <c r="A131" s="78">
        <v>5</v>
      </c>
      <c r="B131" s="28" t="s">
        <v>146</v>
      </c>
      <c r="C131" s="32">
        <v>0</v>
      </c>
      <c r="D131" s="34">
        <v>0</v>
      </c>
      <c r="E131" s="34">
        <v>0</v>
      </c>
      <c r="F131" s="34">
        <v>0</v>
      </c>
      <c r="G131" s="34">
        <v>0</v>
      </c>
      <c r="H131" s="34">
        <v>8.6</v>
      </c>
      <c r="I131" s="34">
        <v>8.8</v>
      </c>
      <c r="J131" s="56">
        <v>8.8</v>
      </c>
      <c r="K131" s="104">
        <v>0</v>
      </c>
      <c r="L131" s="104">
        <f>SUM(J131:K131)</f>
        <v>8.8</v>
      </c>
      <c r="M131" s="103"/>
    </row>
    <row r="132" ht="20" customHeight="1" spans="1:13">
      <c r="A132" s="105">
        <v>6</v>
      </c>
      <c r="B132" s="31" t="s">
        <v>147</v>
      </c>
      <c r="C132" s="63">
        <v>24</v>
      </c>
      <c r="D132" s="64">
        <v>0</v>
      </c>
      <c r="E132" s="64">
        <v>0</v>
      </c>
      <c r="F132" s="64">
        <v>0</v>
      </c>
      <c r="G132" s="64">
        <v>0</v>
      </c>
      <c r="H132" s="64">
        <v>0</v>
      </c>
      <c r="I132" s="64">
        <v>0</v>
      </c>
      <c r="J132" s="109">
        <v>24</v>
      </c>
      <c r="K132" s="110">
        <v>0</v>
      </c>
      <c r="L132" s="110">
        <v>24</v>
      </c>
      <c r="M132" s="103"/>
    </row>
    <row r="133" ht="20" customHeight="1" spans="1:13">
      <c r="A133" s="106" t="s">
        <v>148</v>
      </c>
      <c r="B133" s="107"/>
      <c r="C133" s="108">
        <f t="shared" ref="C133:J133" si="23">SUM(C6:C131)</f>
        <v>2296</v>
      </c>
      <c r="D133" s="108">
        <f t="shared" si="23"/>
        <v>646</v>
      </c>
      <c r="E133" s="108">
        <f t="shared" si="23"/>
        <v>774.8</v>
      </c>
      <c r="F133" s="108">
        <f t="shared" si="23"/>
        <v>11</v>
      </c>
      <c r="G133" s="108">
        <f t="shared" si="23"/>
        <v>16.5</v>
      </c>
      <c r="H133" s="108">
        <f t="shared" si="23"/>
        <v>248.6</v>
      </c>
      <c r="I133" s="108">
        <f t="shared" si="23"/>
        <v>264.54</v>
      </c>
      <c r="J133" s="111">
        <f>SUM(J6:J132)</f>
        <v>3375.84</v>
      </c>
      <c r="K133" s="108">
        <f>SUM(K6:K132)</f>
        <v>0</v>
      </c>
      <c r="L133" s="111">
        <f>SUM(L6:L132)</f>
        <v>3375.84</v>
      </c>
      <c r="M133" s="112"/>
    </row>
  </sheetData>
  <sortState ref="A1:M200">
    <sortCondition ref="A5"/>
  </sortState>
  <mergeCells count="15">
    <mergeCell ref="A1:M1"/>
    <mergeCell ref="A2:M2"/>
    <mergeCell ref="C3:J3"/>
    <mergeCell ref="D4:E4"/>
    <mergeCell ref="F4:G4"/>
    <mergeCell ref="H4:I4"/>
    <mergeCell ref="A133:B133"/>
    <mergeCell ref="A4:A5"/>
    <mergeCell ref="B4:B5"/>
    <mergeCell ref="J4:J5"/>
    <mergeCell ref="K3:K5"/>
    <mergeCell ref="L3:L5"/>
    <mergeCell ref="M3:M5"/>
    <mergeCell ref="M125:M126"/>
    <mergeCell ref="M127:M132"/>
  </mergeCells>
  <pageMargins left="0.984027777777778" right="0.393055555555556" top="1" bottom="1" header="0.511805555555556" footer="0.511805555555556"/>
  <pageSetup paperSize="9" orientation="portrait" horizontalDpi="600"/>
  <headerFooter>
    <oddHeader>&amp;C第 &amp;P 页，共 &amp;N 页</oddHead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李春华</cp:lastModifiedBy>
  <dcterms:created xsi:type="dcterms:W3CDTF">2018-02-27T11:14:00Z</dcterms:created>
  <dcterms:modified xsi:type="dcterms:W3CDTF">2020-11-02T03:13:21Z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2052-10.8.2.6543</vt:lpwstr>
  </property>
  <property fmtid="{D5CDD505-2E9C-101B-9397-08002B2CF9AE}" pid="3" name="KSORubyTemplateID" linkTarget="0">
    <vt:lpwstr>11</vt:lpwstr>
  </property>
</Properties>
</file>