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2975" tabRatio="500"/>
  </bookViews>
  <sheets>
    <sheet name="Sheet1" sheetId="1" r:id="rId1"/>
  </sheets>
  <definedNames>
    <definedName name="_xlfn_COUNTIFS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<sst xmlns="http://schemas.openxmlformats.org/spreadsheetml/2006/main" count="340" uniqueCount="325">
  <si>
    <t>2026年5月甘肃警察学院教师教学工作量统计表（公示）</t>
  </si>
  <si>
    <t>1.学历教育</t>
  </si>
  <si>
    <t>2.经学院批准的专项任务课时</t>
  </si>
  <si>
    <t>合计（1+2）</t>
  </si>
  <si>
    <t>序号</t>
  </si>
  <si>
    <t>所属系部</t>
  </si>
  <si>
    <t>姓名</t>
  </si>
  <si>
    <t>标准课</t>
  </si>
  <si>
    <t>中课</t>
  </si>
  <si>
    <t>大课</t>
  </si>
  <si>
    <t>慕课</t>
  </si>
  <si>
    <t>网课管理员课</t>
  </si>
  <si>
    <t>小计</t>
  </si>
  <si>
    <t>实际课时</t>
  </si>
  <si>
    <t>折算×1.2</t>
  </si>
  <si>
    <t>折算×1.5</t>
  </si>
  <si>
    <t>折算×0.01×学生人数</t>
  </si>
  <si>
    <t>折算×0.2</t>
  </si>
  <si>
    <t>院领导</t>
  </si>
  <si>
    <t>卢建军</t>
  </si>
  <si>
    <t>赵百刚</t>
  </si>
  <si>
    <t>武文刚</t>
  </si>
  <si>
    <t>郑永红</t>
  </si>
  <si>
    <t>安福强</t>
  </si>
  <si>
    <t>党政办公室</t>
  </si>
  <si>
    <t>刘鹏里</t>
  </si>
  <si>
    <t>张彬</t>
  </si>
  <si>
    <t>陶海波</t>
  </si>
  <si>
    <t>陶叔中</t>
  </si>
  <si>
    <t>干莹</t>
  </si>
  <si>
    <t>唐璇梓</t>
  </si>
  <si>
    <t>时夏燕</t>
  </si>
  <si>
    <t>郑江</t>
  </si>
  <si>
    <t>何奕辉</t>
  </si>
  <si>
    <t>张景怡</t>
  </si>
  <si>
    <t>李娜</t>
  </si>
  <si>
    <t>张晶睿</t>
  </si>
  <si>
    <t>冯鹏伟</t>
  </si>
  <si>
    <t>纪委办公室</t>
  </si>
  <si>
    <t>宋博</t>
  </si>
  <si>
    <t>阎婷</t>
  </si>
  <si>
    <t>马雯雯</t>
  </si>
  <si>
    <t>党委组织部</t>
  </si>
  <si>
    <t>陈楠</t>
  </si>
  <si>
    <t>石永平</t>
  </si>
  <si>
    <t>贾涛涛</t>
  </si>
  <si>
    <t>何婷</t>
  </si>
  <si>
    <t>王潇敏</t>
  </si>
  <si>
    <t>郭箫然</t>
  </si>
  <si>
    <t>武越</t>
  </si>
  <si>
    <t>安军</t>
  </si>
  <si>
    <t>窦亚琼</t>
  </si>
  <si>
    <t>党委宣传统战部</t>
  </si>
  <si>
    <t>刘阳</t>
  </si>
  <si>
    <t>陈旭</t>
  </si>
  <si>
    <t>吴晶</t>
  </si>
  <si>
    <t>陈晓梅</t>
  </si>
  <si>
    <t>黄菲</t>
  </si>
  <si>
    <t>刘苗苗</t>
  </si>
  <si>
    <t>陈嘉仪</t>
  </si>
  <si>
    <t>党委教师工作部（人事处）</t>
  </si>
  <si>
    <t>赵博</t>
  </si>
  <si>
    <t>管海彦</t>
  </si>
  <si>
    <t>靳珂</t>
  </si>
  <si>
    <t>何栋艳</t>
  </si>
  <si>
    <t>窦建亮</t>
  </si>
  <si>
    <t>任淑芳</t>
  </si>
  <si>
    <t>马玉兰</t>
  </si>
  <si>
    <t>王登丽</t>
  </si>
  <si>
    <t>李娟芳</t>
  </si>
  <si>
    <t>李益宁</t>
  </si>
  <si>
    <t>党委学生工作部</t>
  </si>
  <si>
    <t>徐同德</t>
  </si>
  <si>
    <t>唐占龙</t>
  </si>
  <si>
    <t>高鹏鹏</t>
  </si>
  <si>
    <t>任周花</t>
  </si>
  <si>
    <t>杨向东</t>
  </si>
  <si>
    <t>侯倩雯</t>
  </si>
  <si>
    <t>柏玲</t>
  </si>
  <si>
    <t>温雅</t>
  </si>
  <si>
    <t>他磊刚</t>
  </si>
  <si>
    <t>王月</t>
  </si>
  <si>
    <t>雷永升</t>
  </si>
  <si>
    <t>王亚莉</t>
  </si>
  <si>
    <t>胡文博</t>
  </si>
  <si>
    <t>李奕霏</t>
  </si>
  <si>
    <t>熊宏伟</t>
  </si>
  <si>
    <t>王东</t>
  </si>
  <si>
    <t>陶旭磊</t>
  </si>
  <si>
    <t>吴晟</t>
  </si>
  <si>
    <t>安全稳定处</t>
  </si>
  <si>
    <t>白艳红</t>
  </si>
  <si>
    <t>审计处</t>
  </si>
  <si>
    <t>边远清</t>
  </si>
  <si>
    <t>教务处</t>
  </si>
  <si>
    <t>李骥</t>
  </si>
  <si>
    <t>王刚（庆）</t>
  </si>
  <si>
    <t>安美玲</t>
  </si>
  <si>
    <t>刘楠</t>
  </si>
  <si>
    <t>胡菲</t>
  </si>
  <si>
    <t>陈婷婷</t>
  </si>
  <si>
    <t>王懂懂</t>
  </si>
  <si>
    <t>杨杰</t>
  </si>
  <si>
    <t>李莹</t>
  </si>
  <si>
    <t>高洁</t>
  </si>
  <si>
    <t>王喜花</t>
  </si>
  <si>
    <t>杜江</t>
  </si>
  <si>
    <t>科研处</t>
  </si>
  <si>
    <t>闫志伟</t>
  </si>
  <si>
    <t>安琳</t>
  </si>
  <si>
    <t>郭振东</t>
  </si>
  <si>
    <t>张亚婧</t>
  </si>
  <si>
    <t>靳佳丽</t>
  </si>
  <si>
    <t>马钰</t>
  </si>
  <si>
    <t>史雨鑫</t>
  </si>
  <si>
    <t>招生与就业工作处</t>
  </si>
  <si>
    <t>李旭强</t>
  </si>
  <si>
    <t>赵国霞</t>
  </si>
  <si>
    <t>刘默涵</t>
  </si>
  <si>
    <t>发展规划与科学建设处</t>
  </si>
  <si>
    <t>冉育华</t>
  </si>
  <si>
    <t>袁晨迪</t>
  </si>
  <si>
    <t>魏兴玉</t>
  </si>
  <si>
    <t>财务处</t>
  </si>
  <si>
    <t>魏宝科</t>
  </si>
  <si>
    <t>王琦</t>
  </si>
  <si>
    <t>魏圳</t>
  </si>
  <si>
    <t>卢俐均</t>
  </si>
  <si>
    <t>基建处</t>
  </si>
  <si>
    <t>张露露</t>
  </si>
  <si>
    <t>赵鑫灿</t>
  </si>
  <si>
    <t>徐阔田</t>
  </si>
  <si>
    <t>后勤保障处</t>
  </si>
  <si>
    <t>关玉军</t>
  </si>
  <si>
    <t>景固平</t>
  </si>
  <si>
    <t>高鹏</t>
  </si>
  <si>
    <t>刘亚龙</t>
  </si>
  <si>
    <t>邹红红</t>
  </si>
  <si>
    <t>孔维婕</t>
  </si>
  <si>
    <t>顾晓霞</t>
  </si>
  <si>
    <t>白慕蓉</t>
  </si>
  <si>
    <t>国有资产管理处</t>
  </si>
  <si>
    <t>杨逸君</t>
  </si>
  <si>
    <t>席文渊</t>
  </si>
  <si>
    <t>岳晓蓉</t>
  </si>
  <si>
    <t>信息化管理处</t>
  </si>
  <si>
    <t>王伯彬</t>
  </si>
  <si>
    <t>马庄宇</t>
  </si>
  <si>
    <t>培训管理部</t>
  </si>
  <si>
    <t>马进明</t>
  </si>
  <si>
    <t>贾存莲</t>
  </si>
  <si>
    <t>雷秉艳</t>
  </si>
  <si>
    <t>王翔</t>
  </si>
  <si>
    <t>张文卓</t>
  </si>
  <si>
    <t>付体年</t>
  </si>
  <si>
    <t>李韶华</t>
  </si>
  <si>
    <t>李勋林</t>
  </si>
  <si>
    <t>贾金亮</t>
  </si>
  <si>
    <t>牛俊峰</t>
  </si>
  <si>
    <t>马克思主义学院</t>
  </si>
  <si>
    <t>赵生政</t>
  </si>
  <si>
    <t>李建军</t>
  </si>
  <si>
    <t>李炜年</t>
  </si>
  <si>
    <t>王承淑</t>
  </si>
  <si>
    <t>蒙小燕</t>
  </si>
  <si>
    <t>王慧敏</t>
  </si>
  <si>
    <t>史俊梅</t>
  </si>
  <si>
    <t>刘世东</t>
  </si>
  <si>
    <t>叶世才</t>
  </si>
  <si>
    <t>许晨</t>
  </si>
  <si>
    <t>王博</t>
  </si>
  <si>
    <t>王娜娜</t>
  </si>
  <si>
    <t>白露</t>
  </si>
  <si>
    <t>董宏丽</t>
  </si>
  <si>
    <t>姚兴兴</t>
  </si>
  <si>
    <t>侦查学院</t>
  </si>
  <si>
    <t>王锦辉</t>
  </si>
  <si>
    <t>李梅琴</t>
  </si>
  <si>
    <t>石建勋</t>
  </si>
  <si>
    <t>徐鹏</t>
  </si>
  <si>
    <t>巨爱焕</t>
  </si>
  <si>
    <t>刑事科学技术学院</t>
  </si>
  <si>
    <t>白建军</t>
  </si>
  <si>
    <t>康瑞雪</t>
  </si>
  <si>
    <t>刘东</t>
  </si>
  <si>
    <t>苏琳</t>
  </si>
  <si>
    <t>治安管理学院</t>
  </si>
  <si>
    <t>杨中华</t>
  </si>
  <si>
    <t>王刚（兰）</t>
  </si>
  <si>
    <t>李亚军</t>
  </si>
  <si>
    <t>苏武斌</t>
  </si>
  <si>
    <t>莫莲娣</t>
  </si>
  <si>
    <t>张军</t>
  </si>
  <si>
    <t>李刚</t>
  </si>
  <si>
    <t>王晨</t>
  </si>
  <si>
    <t>魏文旻</t>
  </si>
  <si>
    <t>孙靓梅</t>
  </si>
  <si>
    <t>李明杰</t>
  </si>
  <si>
    <t>袁海洲</t>
  </si>
  <si>
    <t>网络安全与执法学院</t>
  </si>
  <si>
    <t>李钧</t>
  </si>
  <si>
    <t>胡晴云</t>
  </si>
  <si>
    <t>杨福泰</t>
  </si>
  <si>
    <t>顾秉钰</t>
  </si>
  <si>
    <t>安亚彬</t>
  </si>
  <si>
    <t>杨健</t>
  </si>
  <si>
    <t>韩多亮</t>
  </si>
  <si>
    <t>王书乔</t>
  </si>
  <si>
    <t>杨欢</t>
  </si>
  <si>
    <t>崔富俊</t>
  </si>
  <si>
    <t>祁礼辉</t>
  </si>
  <si>
    <t>杨惠岚</t>
  </si>
  <si>
    <t>朱铱镤</t>
  </si>
  <si>
    <t>安全防范技术学院</t>
  </si>
  <si>
    <t>聂英斌</t>
  </si>
  <si>
    <t>李天明</t>
  </si>
  <si>
    <t>刘刚</t>
  </si>
  <si>
    <t>狄子新</t>
  </si>
  <si>
    <t>杨亚飞</t>
  </si>
  <si>
    <t>汪红梅</t>
  </si>
  <si>
    <t>伏佳静</t>
  </si>
  <si>
    <t>张波</t>
  </si>
  <si>
    <t>唐艺娜</t>
  </si>
  <si>
    <t>梁鲁嘉</t>
  </si>
  <si>
    <t>经济犯罪侦查系</t>
  </si>
  <si>
    <t>郝小辉</t>
  </si>
  <si>
    <t>雷娟</t>
  </si>
  <si>
    <t>李小鹤</t>
  </si>
  <si>
    <t>丁玉竹</t>
  </si>
  <si>
    <t>姚文秀</t>
  </si>
  <si>
    <t>刘振荣</t>
  </si>
  <si>
    <t>胡文</t>
  </si>
  <si>
    <t>警犬技术系</t>
  </si>
  <si>
    <t>郁渊</t>
  </si>
  <si>
    <t>任义平</t>
  </si>
  <si>
    <t>谢开会</t>
  </si>
  <si>
    <t>杨雪枫</t>
  </si>
  <si>
    <t>芦延珍</t>
  </si>
  <si>
    <t>张宝宝</t>
  </si>
  <si>
    <t>童亮</t>
  </si>
  <si>
    <t>法律系</t>
  </si>
  <si>
    <t>周睦棋</t>
  </si>
  <si>
    <t>段海龙</t>
  </si>
  <si>
    <t>杨晓平</t>
  </si>
  <si>
    <t>张文</t>
  </si>
  <si>
    <t>刘鹏</t>
  </si>
  <si>
    <t>王芸</t>
  </si>
  <si>
    <t>周丽萍</t>
  </si>
  <si>
    <t>吴骊姗</t>
  </si>
  <si>
    <t>郑芮</t>
  </si>
  <si>
    <t>李悦</t>
  </si>
  <si>
    <t>吴静</t>
  </si>
  <si>
    <t>马红红</t>
  </si>
  <si>
    <t>公安管理学院</t>
  </si>
  <si>
    <t>田荣</t>
  </si>
  <si>
    <t>刘涵</t>
  </si>
  <si>
    <t>杨婕</t>
  </si>
  <si>
    <t>李瑛</t>
  </si>
  <si>
    <t>骆廷文</t>
  </si>
  <si>
    <t>郑雪</t>
  </si>
  <si>
    <t>王旸</t>
  </si>
  <si>
    <t>李枋笑</t>
  </si>
  <si>
    <t>张芳荣</t>
  </si>
  <si>
    <t>刘稳妮</t>
  </si>
  <si>
    <t>邓冰</t>
  </si>
  <si>
    <t>杨宏</t>
  </si>
  <si>
    <t>李慧玲</t>
  </si>
  <si>
    <t>杨景涵</t>
  </si>
  <si>
    <t>叶星美</t>
  </si>
  <si>
    <t>张梦杨</t>
  </si>
  <si>
    <t>陈梦</t>
  </si>
  <si>
    <t>李欣蔚</t>
  </si>
  <si>
    <t>魏丽娟</t>
  </si>
  <si>
    <t>王婷婷</t>
  </si>
  <si>
    <t>警务技能与战术学院</t>
  </si>
  <si>
    <t>魏杰</t>
  </si>
  <si>
    <t>王国荣</t>
  </si>
  <si>
    <t>邵滨</t>
  </si>
  <si>
    <t>陈旭栋</t>
  </si>
  <si>
    <t>邹玉吉</t>
  </si>
  <si>
    <t>张永斌</t>
  </si>
  <si>
    <t>钱家成</t>
  </si>
  <si>
    <t>陈三铭</t>
  </si>
  <si>
    <t>李梦洁</t>
  </si>
  <si>
    <t>白龙</t>
  </si>
  <si>
    <t>张凌瑞</t>
  </si>
  <si>
    <t>汪凡</t>
  </si>
  <si>
    <t>代小玉</t>
  </si>
  <si>
    <t>卢金亮</t>
  </si>
  <si>
    <t>继续教育学院</t>
  </si>
  <si>
    <t>殷翔</t>
  </si>
  <si>
    <t>杨岩钰</t>
  </si>
  <si>
    <t>韩敏</t>
  </si>
  <si>
    <t>图书馆</t>
  </si>
  <si>
    <t>杨德柱</t>
  </si>
  <si>
    <t>韩丽</t>
  </si>
  <si>
    <t>李文瑶</t>
  </si>
  <si>
    <t>杨小芳</t>
  </si>
  <si>
    <t>韦怡</t>
  </si>
  <si>
    <t>李昕哲</t>
  </si>
  <si>
    <t>实验实训部</t>
  </si>
  <si>
    <t>吕阳</t>
  </si>
  <si>
    <t>黄江海</t>
  </si>
  <si>
    <t>学报编辑部</t>
  </si>
  <si>
    <t>王媛</t>
  </si>
  <si>
    <t>团委</t>
  </si>
  <si>
    <t>何亚栋</t>
  </si>
  <si>
    <t>李英楠</t>
  </si>
  <si>
    <t>厚婧敏</t>
  </si>
  <si>
    <t>华小悦</t>
  </si>
  <si>
    <t>冉定锋</t>
  </si>
  <si>
    <t>杨子光</t>
  </si>
  <si>
    <t>夏杰</t>
  </si>
  <si>
    <t>刘淑森</t>
  </si>
  <si>
    <t>米海军</t>
  </si>
  <si>
    <t>岳金龙</t>
  </si>
  <si>
    <t>王世清</t>
  </si>
  <si>
    <t>任军</t>
  </si>
  <si>
    <t>窦晨</t>
  </si>
  <si>
    <t>贾文财</t>
  </si>
  <si>
    <t>彭江波</t>
  </si>
  <si>
    <t>杨腾飞</t>
  </si>
  <si>
    <t>魏万鑫</t>
  </si>
  <si>
    <t>张家玮</t>
  </si>
  <si>
    <t>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</si>
</sst>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2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b/>
      <sz val="26"/>
      <name val="宋体"/>
      <charset val="134"/>
    </font>
    <font>
      <b/>
      <sz val="8"/>
      <name val="宋体"/>
      <charset val="134"/>
    </font>
    <font>
      <b/>
      <sz val="6"/>
      <name val="宋体"/>
      <charset val="134"/>
    </font>
    <font>
      <b/>
      <sz val="9"/>
      <name val="宋体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Border="0" applyAlignment="0" applyProtection="0"/>
    <xf numFmtId="44" fontId="7" fillId="0" borderId="0" applyBorder="0" applyAlignment="0" applyProtection="0"/>
    <xf numFmtId="9" fontId="7" fillId="0" borderId="0" applyBorder="0" applyAlignment="0" applyProtection="0"/>
    <xf numFmtId="41" fontId="7" fillId="0" borderId="0" applyBorder="0" applyAlignment="0" applyProtection="0"/>
    <xf numFmtId="42" fontId="7" fillId="0" borderId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</cellStyleXfs>
  <cellXfs count="42">
    <xf numFmtId="0" fontId="0" fillId="0" borderId="0" xfId="0">
      <alignment vertical="center"/>
    </xf>
    <xf numFmtId="176" fontId="0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176" fontId="0" fillId="0" borderId="0" xfId="0" applyNumberFormat="1" applyAlignment="1" applyProtection="1">
      <alignment horizontal="center" vertical="center"/>
    </xf>
    <xf numFmtId="176" fontId="0" fillId="0" borderId="0" xfId="0" applyNumberFormat="1" applyAlignment="1" applyProtection="1">
      <alignment vertical="center"/>
    </xf>
    <xf numFmtId="176" fontId="2" fillId="0" borderId="1" xfId="0" applyNumberFormat="1" applyFont="1" applyBorder="1" applyAlignment="1" applyProtection="1">
      <alignment horizontal="left" vertical="center" wrapText="1"/>
    </xf>
    <xf numFmtId="176" fontId="2" fillId="0" borderId="2" xfId="0" applyNumberFormat="1" applyFont="1" applyBorder="1" applyAlignment="1" applyProtection="1">
      <alignment horizontal="left" vertical="center" wrapText="1"/>
    </xf>
    <xf numFmtId="176" fontId="2" fillId="0" borderId="0" xfId="0" applyNumberFormat="1" applyFont="1" applyAlignment="1" applyProtection="1">
      <alignment horizontal="center" vertical="center" wrapText="1"/>
    </xf>
    <xf numFmtId="176" fontId="3" fillId="0" borderId="3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/>
    </xf>
    <xf numFmtId="176" fontId="4" fillId="0" borderId="2" xfId="49" applyNumberFormat="1" applyFont="1" applyBorder="1" applyAlignment="1" applyProtection="1">
      <alignment horizontal="center" vertical="center" wrapText="1"/>
    </xf>
    <xf numFmtId="0" fontId="4" fillId="0" borderId="2" xfId="49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 wrapText="1"/>
    </xf>
    <xf numFmtId="176" fontId="5" fillId="0" borderId="2" xfId="0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 textRotation="255" wrapText="1"/>
    </xf>
    <xf numFmtId="176" fontId="6" fillId="0" borderId="2" xfId="49" applyNumberFormat="1" applyFont="1" applyBorder="1" applyAlignment="1" applyProtection="1">
      <alignment horizontal="center" vertical="center" wrapText="1"/>
    </xf>
    <xf numFmtId="176" fontId="6" fillId="0" borderId="2" xfId="0" applyNumberFormat="1" applyFont="1" applyBorder="1" applyAlignment="1" applyProtection="1">
      <alignment horizontal="center" vertical="center"/>
    </xf>
    <xf numFmtId="176" fontId="6" fillId="0" borderId="3" xfId="49" applyNumberFormat="1" applyFont="1" applyBorder="1" applyAlignment="1" applyProtection="1">
      <alignment horizontal="center" vertical="center" textRotation="255" wrapText="1"/>
    </xf>
    <xf numFmtId="176" fontId="6" fillId="0" borderId="4" xfId="49" applyNumberFormat="1" applyFont="1" applyBorder="1" applyAlignment="1" applyProtection="1">
      <alignment horizontal="center" vertical="center" textRotation="255"/>
    </xf>
    <xf numFmtId="0" fontId="6" fillId="0" borderId="2" xfId="49" applyFont="1" applyBorder="1" applyAlignment="1" applyProtection="1">
      <alignment horizontal="center" vertical="center" wrapText="1"/>
    </xf>
    <xf numFmtId="176" fontId="6" fillId="0" borderId="5" xfId="49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 wrapText="1"/>
    </xf>
    <xf numFmtId="176" fontId="5" fillId="0" borderId="2" xfId="49" applyNumberFormat="1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vertical="center"/>
    </xf>
    <xf numFmtId="176" fontId="6" fillId="0" borderId="4" xfId="49" applyNumberFormat="1" applyFont="1" applyBorder="1" applyAlignment="1" applyProtection="1">
      <alignment horizontal="center" vertical="center" textRotation="255" wrapText="1"/>
    </xf>
    <xf numFmtId="176" fontId="6" fillId="0" borderId="5" xfId="49" applyNumberFormat="1" applyFont="1" applyBorder="1" applyAlignment="1" applyProtection="1">
      <alignment horizontal="center" vertical="center" textRotation="255"/>
    </xf>
    <xf numFmtId="176" fontId="6" fillId="0" borderId="3" xfId="49" applyNumberFormat="1" applyFont="1" applyBorder="1" applyAlignment="1" applyProtection="1">
      <alignment horizontal="center" vertical="center" textRotation="255"/>
    </xf>
    <xf numFmtId="176" fontId="5" fillId="0" borderId="3" xfId="49" applyNumberFormat="1" applyFont="1" applyBorder="1" applyAlignment="1" applyProtection="1">
      <alignment horizontal="center" vertical="center" wrapText="1"/>
    </xf>
    <xf numFmtId="176" fontId="6" fillId="0" borderId="3" xfId="49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 wrapText="1"/>
    </xf>
    <xf numFmtId="176" fontId="6" fillId="0" borderId="2" xfId="49" applyNumberFormat="1" applyFont="1" applyBorder="1" applyAlignment="1" applyProtection="1">
      <alignment horizontal="center" vertical="center"/>
    </xf>
    <xf numFmtId="176" fontId="6" fillId="0" borderId="3" xfId="49" applyNumberFormat="1" applyFont="1" applyBorder="1" applyAlignment="1" applyProtection="1">
      <alignment horizontal="center" vertical="center" wrapText="1"/>
    </xf>
    <xf numFmtId="176" fontId="6" fillId="0" borderId="5" xfId="49" applyNumberFormat="1" applyFont="1" applyBorder="1" applyAlignment="1" applyProtection="1">
      <alignment horizontal="center" vertical="center" textRotation="255" wrapText="1"/>
    </xf>
    <xf numFmtId="176" fontId="6" fillId="0" borderId="2" xfId="0" applyNumberFormat="1" applyFont="1" applyBorder="1" applyAlignment="1" applyProtection="1">
      <alignment horizontal="center" vertical="center"/>
      <protection locked="0"/>
    </xf>
    <xf numFmtId="176" fontId="5" fillId="0" borderId="6" xfId="49" applyNumberFormat="1" applyFont="1" applyBorder="1" applyAlignment="1" applyProtection="1">
      <alignment horizontal="center" vertical="center" wrapText="1"/>
    </xf>
    <xf numFmtId="176" fontId="6" fillId="0" borderId="7" xfId="49" applyNumberFormat="1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176" fontId="0" fillId="0" borderId="0" xfId="0" applyNumberFormat="1" applyFont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81"/>
  <sheetViews>
    <sheetView tabSelected="1" zoomScale="181" zoomScaleNormal="181" topLeftCell="A266" workbookViewId="0">
      <selection activeCell="C251" sqref="C251"/>
    </sheetView>
  </sheetViews>
  <sheetFormatPr defaultColWidth="8.95833333333333" defaultRowHeight="14.25" customHeight="1"/>
  <cols>
    <col min="1" max="1" width="4.225" style="3" customWidth="1"/>
    <col min="2" max="2" width="6.925" style="4" customWidth="1"/>
    <col min="3" max="3" width="7.6" style="1" customWidth="1"/>
    <col min="4" max="4" width="8.36666666666667" style="1" customWidth="1"/>
    <col min="5" max="6" width="8.35" style="1" customWidth="1"/>
    <col min="7" max="9" width="7.59166666666667" style="1" customWidth="1"/>
    <col min="10" max="12" width="7.125" style="1" customWidth="1"/>
    <col min="13" max="13" width="9.23333333333333" style="1" customWidth="1"/>
    <col min="14" max="14" width="10.1833333333333" style="1" customWidth="1"/>
    <col min="15" max="15" width="9.23333333333333" style="1" customWidth="1"/>
    <col min="16" max="16384" width="8.95833333333333" style="5"/>
  </cols>
  <sheetData>
    <row r="1" ht="46" customHeight="1" spans="1:17">
      <c r="A1" s="6" t="str">
        <f>CONCATENATE("    2026年5月，马克思主义学院、侦查学院、刑事科学技术学院、治安管理学院、网络安全与执法学院、安全防范技术学院、经济犯罪侦查系、警犬技术系、法律系、公安管理学院、警务技能与战术学院、继续教育学院共计",COUNTA(C6:C277),"位教师担任155门课程的授课任务,课时总计：",O278,"。现已由各院（系）和教务处共同完成统计与核查。")</f>
        <v>    2026年5月，马克思主义学院、侦查学院、刑事科学技术学院、治安管理学院、网络安全与执法学院、安全防范技术学院、经济犯罪侦查系、警犬技术系、法律系、公安管理学院、警务技能与战术学院、继续教育学院共计272位教师担任155门课程的授课任务,课时总计：9043.7。现已由各院（系）和教务处共同完成统计与核查。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8"/>
      <c r="Q1" s="8"/>
    </row>
    <row r="2" ht="38" customHeight="1" spans="1:17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"/>
    </row>
    <row r="3" ht="14" customHeight="1" spans="1:17">
      <c r="A3" s="10"/>
      <c r="B3" s="11"/>
      <c r="C3" s="11"/>
      <c r="D3" s="11" t="s">
        <v>1</v>
      </c>
      <c r="E3" s="11"/>
      <c r="F3" s="11"/>
      <c r="G3" s="11"/>
      <c r="H3" s="11"/>
      <c r="I3" s="11"/>
      <c r="J3" s="11"/>
      <c r="K3" s="11"/>
      <c r="L3" s="11"/>
      <c r="M3" s="11"/>
      <c r="N3" s="12" t="s">
        <v>2</v>
      </c>
      <c r="O3" s="12" t="s">
        <v>3</v>
      </c>
      <c r="P3" s="1"/>
    </row>
    <row r="4" ht="14" customHeight="1" spans="1:17">
      <c r="A4" s="13" t="s">
        <v>4</v>
      </c>
      <c r="B4" s="12" t="s">
        <v>5</v>
      </c>
      <c r="C4" s="12" t="s">
        <v>6</v>
      </c>
      <c r="D4" s="14" t="s">
        <v>7</v>
      </c>
      <c r="E4" s="14" t="s">
        <v>8</v>
      </c>
      <c r="F4" s="14"/>
      <c r="G4" s="14" t="s">
        <v>9</v>
      </c>
      <c r="H4" s="14"/>
      <c r="I4" s="14" t="s">
        <v>10</v>
      </c>
      <c r="J4" s="14"/>
      <c r="K4" s="15" t="s">
        <v>11</v>
      </c>
      <c r="L4" s="14"/>
      <c r="M4" s="11" t="s">
        <v>12</v>
      </c>
      <c r="N4" s="12"/>
      <c r="O4" s="12"/>
      <c r="P4" s="1"/>
    </row>
    <row r="5" ht="22" customHeight="1" spans="1:17">
      <c r="A5" s="13"/>
      <c r="B5" s="12"/>
      <c r="C5" s="12"/>
      <c r="D5" s="14" t="s">
        <v>13</v>
      </c>
      <c r="E5" s="14" t="s">
        <v>13</v>
      </c>
      <c r="F5" s="14" t="s">
        <v>14</v>
      </c>
      <c r="G5" s="14" t="s">
        <v>13</v>
      </c>
      <c r="H5" s="14" t="s">
        <v>15</v>
      </c>
      <c r="I5" s="14" t="s">
        <v>13</v>
      </c>
      <c r="J5" s="15" t="s">
        <v>16</v>
      </c>
      <c r="K5" s="14" t="s">
        <v>13</v>
      </c>
      <c r="L5" s="14" t="s">
        <v>17</v>
      </c>
      <c r="M5" s="11"/>
      <c r="N5" s="12"/>
      <c r="O5" s="12"/>
      <c r="P5" s="1"/>
    </row>
    <row r="6" ht="20" customHeight="1" spans="1:17">
      <c r="A6" s="13">
        <f>ROW(A1)</f>
        <v>1</v>
      </c>
      <c r="B6" s="16" t="s">
        <v>18</v>
      </c>
      <c r="C6" s="17" t="s">
        <v>19</v>
      </c>
      <c r="D6" s="18">
        <v>2</v>
      </c>
      <c r="E6" s="18">
        <v>0</v>
      </c>
      <c r="F6" s="18">
        <f t="shared" ref="F6:F9" si="0">E6*1.2</f>
        <v>0</v>
      </c>
      <c r="G6" s="18">
        <v>0</v>
      </c>
      <c r="H6" s="18">
        <f t="shared" ref="H6:H9" si="1">G6*1.5</f>
        <v>0</v>
      </c>
      <c r="I6" s="18">
        <v>0</v>
      </c>
      <c r="J6" s="18">
        <v>0</v>
      </c>
      <c r="K6" s="18">
        <v>0</v>
      </c>
      <c r="L6" s="18">
        <v>0</v>
      </c>
      <c r="M6" s="18">
        <f t="shared" ref="M6:M9" si="2">D6+F6+H6+J6+L6</f>
        <v>2</v>
      </c>
      <c r="N6" s="17">
        <v>0</v>
      </c>
      <c r="O6" s="17">
        <f t="shared" ref="O6:O9" si="3">M6+N6</f>
        <v>2</v>
      </c>
      <c r="P6" s="1"/>
    </row>
    <row r="7" ht="20" customHeight="1" spans="1:17">
      <c r="A7" s="13">
        <f t="shared" ref="A7:A70" si="4">ROW(A2)</f>
        <v>2</v>
      </c>
      <c r="B7" s="16"/>
      <c r="C7" s="17" t="s">
        <v>20</v>
      </c>
      <c r="D7" s="18">
        <v>0</v>
      </c>
      <c r="E7" s="18">
        <v>0</v>
      </c>
      <c r="F7" s="18">
        <f t="shared" si="0"/>
        <v>0</v>
      </c>
      <c r="G7" s="18">
        <v>3</v>
      </c>
      <c r="H7" s="18">
        <f t="shared" si="1"/>
        <v>4.5</v>
      </c>
      <c r="I7" s="18">
        <v>0</v>
      </c>
      <c r="J7" s="18">
        <v>0</v>
      </c>
      <c r="K7" s="18">
        <v>0</v>
      </c>
      <c r="L7" s="18">
        <v>0</v>
      </c>
      <c r="M7" s="18">
        <f t="shared" si="2"/>
        <v>4.5</v>
      </c>
      <c r="N7" s="17">
        <v>0</v>
      </c>
      <c r="O7" s="17">
        <f t="shared" si="3"/>
        <v>4.5</v>
      </c>
      <c r="P7" s="1"/>
    </row>
    <row r="8" ht="20" customHeight="1" spans="1:17">
      <c r="A8" s="13">
        <f t="shared" si="4"/>
        <v>3</v>
      </c>
      <c r="B8" s="16"/>
      <c r="C8" s="17" t="s">
        <v>21</v>
      </c>
      <c r="D8" s="18">
        <v>8</v>
      </c>
      <c r="E8" s="18">
        <v>0</v>
      </c>
      <c r="F8" s="18">
        <f t="shared" si="0"/>
        <v>0</v>
      </c>
      <c r="G8" s="18">
        <v>0</v>
      </c>
      <c r="H8" s="18">
        <f t="shared" si="1"/>
        <v>0</v>
      </c>
      <c r="I8" s="18">
        <v>0</v>
      </c>
      <c r="J8" s="18">
        <v>0</v>
      </c>
      <c r="K8" s="18">
        <v>0</v>
      </c>
      <c r="L8" s="18">
        <v>0</v>
      </c>
      <c r="M8" s="18">
        <f t="shared" si="2"/>
        <v>8</v>
      </c>
      <c r="N8" s="17">
        <v>0</v>
      </c>
      <c r="O8" s="17">
        <f t="shared" si="3"/>
        <v>8</v>
      </c>
      <c r="P8" s="1"/>
    </row>
    <row r="9" ht="20" customHeight="1" spans="1:17">
      <c r="A9" s="13">
        <f t="shared" si="4"/>
        <v>4</v>
      </c>
      <c r="B9" s="16"/>
      <c r="C9" s="17" t="s">
        <v>22</v>
      </c>
      <c r="D9" s="18">
        <v>0</v>
      </c>
      <c r="E9" s="18">
        <v>0</v>
      </c>
      <c r="F9" s="18">
        <f t="shared" si="0"/>
        <v>0</v>
      </c>
      <c r="G9" s="18">
        <v>3</v>
      </c>
      <c r="H9" s="18">
        <f t="shared" si="1"/>
        <v>4.5</v>
      </c>
      <c r="I9" s="18">
        <v>0</v>
      </c>
      <c r="J9" s="18">
        <v>0</v>
      </c>
      <c r="K9" s="18">
        <v>0</v>
      </c>
      <c r="L9" s="18">
        <v>0</v>
      </c>
      <c r="M9" s="18">
        <f t="shared" si="2"/>
        <v>4.5</v>
      </c>
      <c r="N9" s="17">
        <v>0</v>
      </c>
      <c r="O9" s="17">
        <f t="shared" si="3"/>
        <v>4.5</v>
      </c>
      <c r="P9" s="1"/>
    </row>
    <row r="10" ht="20" customHeight="1" spans="1:17">
      <c r="A10" s="13">
        <f t="shared" si="4"/>
        <v>5</v>
      </c>
      <c r="B10" s="19"/>
      <c r="C10" s="17" t="s">
        <v>23</v>
      </c>
      <c r="D10" s="18">
        <v>10</v>
      </c>
      <c r="E10" s="18">
        <v>0</v>
      </c>
      <c r="F10" s="18">
        <f t="shared" ref="F10:F12" si="5">E10*1.2</f>
        <v>0</v>
      </c>
      <c r="G10" s="18">
        <v>0</v>
      </c>
      <c r="H10" s="18">
        <f t="shared" ref="H10:H12" si="6">G10*1.5</f>
        <v>0</v>
      </c>
      <c r="I10" s="18">
        <v>0</v>
      </c>
      <c r="J10" s="18">
        <v>0</v>
      </c>
      <c r="K10" s="18">
        <v>0</v>
      </c>
      <c r="L10" s="18">
        <v>0</v>
      </c>
      <c r="M10" s="18">
        <f t="shared" ref="M10:M12" si="7">D10+F10+H10+J10+L10</f>
        <v>10</v>
      </c>
      <c r="N10" s="17">
        <v>0</v>
      </c>
      <c r="O10" s="17">
        <f t="shared" ref="O10:O12" si="8">M10+N10</f>
        <v>10</v>
      </c>
      <c r="P10" s="1"/>
    </row>
    <row r="11" ht="20" customHeight="1" spans="1:17">
      <c r="A11" s="13">
        <f t="shared" si="4"/>
        <v>6</v>
      </c>
      <c r="B11" s="20" t="s">
        <v>24</v>
      </c>
      <c r="C11" s="21" t="s">
        <v>25</v>
      </c>
      <c r="D11" s="18">
        <v>30</v>
      </c>
      <c r="E11" s="18">
        <v>0</v>
      </c>
      <c r="F11" s="18">
        <f t="shared" si="5"/>
        <v>0</v>
      </c>
      <c r="G11" s="18">
        <v>0</v>
      </c>
      <c r="H11" s="18">
        <f t="shared" si="6"/>
        <v>0</v>
      </c>
      <c r="I11" s="18">
        <v>0</v>
      </c>
      <c r="J11" s="18">
        <v>0</v>
      </c>
      <c r="K11" s="18">
        <v>0</v>
      </c>
      <c r="L11" s="18">
        <v>0</v>
      </c>
      <c r="M11" s="18">
        <f t="shared" si="7"/>
        <v>30</v>
      </c>
      <c r="N11" s="17">
        <v>0</v>
      </c>
      <c r="O11" s="17">
        <f t="shared" si="8"/>
        <v>30</v>
      </c>
      <c r="P11" s="1"/>
    </row>
    <row r="12" ht="20" customHeight="1" spans="1:17">
      <c r="A12" s="13">
        <f t="shared" si="4"/>
        <v>7</v>
      </c>
      <c r="B12" s="20"/>
      <c r="C12" s="21" t="s">
        <v>26</v>
      </c>
      <c r="D12" s="18">
        <v>44</v>
      </c>
      <c r="E12" s="18">
        <v>0</v>
      </c>
      <c r="F12" s="18">
        <f t="shared" si="5"/>
        <v>0</v>
      </c>
      <c r="G12" s="18">
        <v>0</v>
      </c>
      <c r="H12" s="18">
        <f t="shared" si="6"/>
        <v>0</v>
      </c>
      <c r="I12" s="18">
        <v>0</v>
      </c>
      <c r="J12" s="18">
        <v>0</v>
      </c>
      <c r="K12" s="18">
        <v>0</v>
      </c>
      <c r="L12" s="18">
        <v>0</v>
      </c>
      <c r="M12" s="18">
        <f t="shared" si="7"/>
        <v>44</v>
      </c>
      <c r="N12" s="17">
        <v>0</v>
      </c>
      <c r="O12" s="17">
        <f t="shared" si="8"/>
        <v>44</v>
      </c>
      <c r="P12" s="1"/>
    </row>
    <row r="13" ht="20" customHeight="1" spans="1:17">
      <c r="A13" s="13">
        <f t="shared" si="4"/>
        <v>8</v>
      </c>
      <c r="B13" s="20"/>
      <c r="C13" s="21" t="s">
        <v>27</v>
      </c>
      <c r="D13" s="18">
        <v>24</v>
      </c>
      <c r="E13" s="18">
        <v>0</v>
      </c>
      <c r="F13" s="18">
        <f t="shared" ref="F13:F23" si="9">E13*1.2</f>
        <v>0</v>
      </c>
      <c r="G13" s="18">
        <v>0</v>
      </c>
      <c r="H13" s="18">
        <f t="shared" ref="H13:H23" si="10">G13*1.5</f>
        <v>0</v>
      </c>
      <c r="I13" s="18">
        <v>0</v>
      </c>
      <c r="J13" s="18">
        <v>0</v>
      </c>
      <c r="K13" s="18">
        <v>0</v>
      </c>
      <c r="L13" s="18">
        <v>0</v>
      </c>
      <c r="M13" s="18">
        <f t="shared" ref="M13:M23" si="11">D13+F13+H13+J13+L13</f>
        <v>24</v>
      </c>
      <c r="N13" s="17">
        <v>0</v>
      </c>
      <c r="O13" s="17">
        <f t="shared" ref="O13:O23" si="12">M13+N13</f>
        <v>24</v>
      </c>
      <c r="P13" s="1"/>
    </row>
    <row r="14" ht="20" customHeight="1" spans="1:17">
      <c r="A14" s="13">
        <f t="shared" si="4"/>
        <v>9</v>
      </c>
      <c r="B14" s="20"/>
      <c r="C14" s="21" t="s">
        <v>28</v>
      </c>
      <c r="D14" s="18">
        <v>16</v>
      </c>
      <c r="E14" s="18">
        <v>8</v>
      </c>
      <c r="F14" s="18">
        <f t="shared" si="9"/>
        <v>9.6</v>
      </c>
      <c r="G14" s="18">
        <v>0</v>
      </c>
      <c r="H14" s="18">
        <f t="shared" si="10"/>
        <v>0</v>
      </c>
      <c r="I14" s="18">
        <v>0</v>
      </c>
      <c r="J14" s="18">
        <v>0</v>
      </c>
      <c r="K14" s="18">
        <v>0</v>
      </c>
      <c r="L14" s="18">
        <v>0</v>
      </c>
      <c r="M14" s="18">
        <f t="shared" si="11"/>
        <v>25.6</v>
      </c>
      <c r="N14" s="17">
        <v>0</v>
      </c>
      <c r="O14" s="17">
        <f t="shared" si="12"/>
        <v>25.6</v>
      </c>
      <c r="P14" s="1"/>
    </row>
    <row r="15" ht="20" customHeight="1" spans="1:17">
      <c r="A15" s="13">
        <f t="shared" si="4"/>
        <v>10</v>
      </c>
      <c r="B15" s="20"/>
      <c r="C15" s="21" t="s">
        <v>29</v>
      </c>
      <c r="D15" s="18">
        <v>0</v>
      </c>
      <c r="E15" s="18">
        <v>0</v>
      </c>
      <c r="F15" s="18">
        <f t="shared" si="9"/>
        <v>0</v>
      </c>
      <c r="G15" s="18">
        <v>24</v>
      </c>
      <c r="H15" s="18">
        <f t="shared" si="10"/>
        <v>36</v>
      </c>
      <c r="I15" s="18">
        <v>0</v>
      </c>
      <c r="J15" s="18">
        <v>0</v>
      </c>
      <c r="K15" s="18">
        <v>0</v>
      </c>
      <c r="L15" s="18">
        <v>0</v>
      </c>
      <c r="M15" s="18">
        <f t="shared" si="11"/>
        <v>36</v>
      </c>
      <c r="N15" s="17">
        <v>0</v>
      </c>
      <c r="O15" s="17">
        <f t="shared" si="12"/>
        <v>36</v>
      </c>
      <c r="P15" s="1"/>
    </row>
    <row r="16" ht="20" customHeight="1" spans="1:17">
      <c r="A16" s="13">
        <f t="shared" si="4"/>
        <v>11</v>
      </c>
      <c r="B16" s="20"/>
      <c r="C16" s="21" t="s">
        <v>30</v>
      </c>
      <c r="D16" s="18">
        <v>0</v>
      </c>
      <c r="E16" s="18">
        <v>24</v>
      </c>
      <c r="F16" s="18">
        <f t="shared" si="9"/>
        <v>28.8</v>
      </c>
      <c r="G16" s="18">
        <v>0</v>
      </c>
      <c r="H16" s="18">
        <f t="shared" si="10"/>
        <v>0</v>
      </c>
      <c r="I16" s="18">
        <v>0</v>
      </c>
      <c r="J16" s="18">
        <v>0</v>
      </c>
      <c r="K16" s="18">
        <v>0</v>
      </c>
      <c r="L16" s="18">
        <v>0</v>
      </c>
      <c r="M16" s="18">
        <f t="shared" si="11"/>
        <v>28.8</v>
      </c>
      <c r="N16" s="17">
        <v>0</v>
      </c>
      <c r="O16" s="17">
        <f t="shared" si="12"/>
        <v>28.8</v>
      </c>
      <c r="P16" s="1"/>
    </row>
    <row r="17" ht="20" customHeight="1" spans="1:16">
      <c r="A17" s="13">
        <f t="shared" si="4"/>
        <v>12</v>
      </c>
      <c r="B17" s="20"/>
      <c r="C17" s="21" t="s">
        <v>31</v>
      </c>
      <c r="D17" s="18">
        <v>8</v>
      </c>
      <c r="E17" s="18">
        <v>16</v>
      </c>
      <c r="F17" s="18">
        <f t="shared" si="9"/>
        <v>19.2</v>
      </c>
      <c r="G17" s="18">
        <v>0</v>
      </c>
      <c r="H17" s="18">
        <f t="shared" si="10"/>
        <v>0</v>
      </c>
      <c r="I17" s="18">
        <v>0</v>
      </c>
      <c r="J17" s="18">
        <v>0</v>
      </c>
      <c r="K17" s="18">
        <v>0</v>
      </c>
      <c r="L17" s="18">
        <v>0</v>
      </c>
      <c r="M17" s="18">
        <f t="shared" si="11"/>
        <v>27.2</v>
      </c>
      <c r="N17" s="17">
        <v>0</v>
      </c>
      <c r="O17" s="17">
        <f t="shared" si="12"/>
        <v>27.2</v>
      </c>
      <c r="P17" s="1"/>
    </row>
    <row r="18" ht="20" customHeight="1" spans="1:16">
      <c r="A18" s="13">
        <f t="shared" si="4"/>
        <v>13</v>
      </c>
      <c r="B18" s="20"/>
      <c r="C18" s="21" t="s">
        <v>32</v>
      </c>
      <c r="D18" s="18">
        <v>22</v>
      </c>
      <c r="E18" s="18">
        <v>0</v>
      </c>
      <c r="F18" s="18">
        <f t="shared" si="9"/>
        <v>0</v>
      </c>
      <c r="G18" s="18">
        <v>0</v>
      </c>
      <c r="H18" s="18">
        <f t="shared" si="10"/>
        <v>0</v>
      </c>
      <c r="I18" s="18">
        <v>0</v>
      </c>
      <c r="J18" s="18">
        <v>0</v>
      </c>
      <c r="K18" s="18">
        <v>0</v>
      </c>
      <c r="L18" s="18">
        <v>0</v>
      </c>
      <c r="M18" s="18">
        <f t="shared" si="11"/>
        <v>22</v>
      </c>
      <c r="N18" s="17">
        <v>0</v>
      </c>
      <c r="O18" s="17">
        <f t="shared" si="12"/>
        <v>22</v>
      </c>
      <c r="P18" s="1"/>
    </row>
    <row r="19" ht="18" customHeight="1" spans="1:16">
      <c r="A19" s="13">
        <f t="shared" si="4"/>
        <v>14</v>
      </c>
      <c r="B19" s="20"/>
      <c r="C19" s="21" t="s">
        <v>33</v>
      </c>
      <c r="D19" s="18">
        <v>32</v>
      </c>
      <c r="E19" s="18">
        <v>0</v>
      </c>
      <c r="F19" s="18">
        <f t="shared" si="9"/>
        <v>0</v>
      </c>
      <c r="G19" s="18">
        <v>0</v>
      </c>
      <c r="H19" s="18">
        <f t="shared" si="10"/>
        <v>0</v>
      </c>
      <c r="I19" s="18">
        <v>0</v>
      </c>
      <c r="J19" s="18">
        <v>0</v>
      </c>
      <c r="K19" s="18">
        <v>0</v>
      </c>
      <c r="L19" s="18">
        <v>0</v>
      </c>
      <c r="M19" s="18">
        <f t="shared" si="11"/>
        <v>32</v>
      </c>
      <c r="N19" s="17">
        <v>0</v>
      </c>
      <c r="O19" s="17">
        <f t="shared" si="12"/>
        <v>32</v>
      </c>
      <c r="P19" s="1"/>
    </row>
    <row r="20" ht="18" customHeight="1" spans="1:16">
      <c r="A20" s="13">
        <f t="shared" si="4"/>
        <v>15</v>
      </c>
      <c r="B20" s="20"/>
      <c r="C20" s="21" t="s">
        <v>34</v>
      </c>
      <c r="D20" s="18">
        <v>0</v>
      </c>
      <c r="E20" s="18">
        <v>16</v>
      </c>
      <c r="F20" s="18">
        <f t="shared" si="9"/>
        <v>19.2</v>
      </c>
      <c r="G20" s="18">
        <v>0</v>
      </c>
      <c r="H20" s="18">
        <f t="shared" si="10"/>
        <v>0</v>
      </c>
      <c r="I20" s="18">
        <v>0</v>
      </c>
      <c r="J20" s="18">
        <v>0</v>
      </c>
      <c r="K20" s="18">
        <v>0</v>
      </c>
      <c r="L20" s="18">
        <v>0</v>
      </c>
      <c r="M20" s="18">
        <f t="shared" si="11"/>
        <v>19.2</v>
      </c>
      <c r="N20" s="17">
        <v>0</v>
      </c>
      <c r="O20" s="17">
        <f t="shared" si="12"/>
        <v>19.2</v>
      </c>
      <c r="P20" s="1"/>
    </row>
    <row r="21" ht="20" customHeight="1" spans="1:16">
      <c r="A21" s="13">
        <f t="shared" si="4"/>
        <v>16</v>
      </c>
      <c r="B21" s="20"/>
      <c r="C21" s="21" t="s">
        <v>35</v>
      </c>
      <c r="D21" s="18">
        <v>12</v>
      </c>
      <c r="E21" s="18">
        <v>8</v>
      </c>
      <c r="F21" s="18">
        <f t="shared" si="9"/>
        <v>9.6</v>
      </c>
      <c r="G21" s="18">
        <v>0</v>
      </c>
      <c r="H21" s="18">
        <f t="shared" si="10"/>
        <v>0</v>
      </c>
      <c r="I21" s="18">
        <v>0</v>
      </c>
      <c r="J21" s="18">
        <v>0</v>
      </c>
      <c r="K21" s="18">
        <v>0</v>
      </c>
      <c r="L21" s="18">
        <v>0</v>
      </c>
      <c r="M21" s="18">
        <f t="shared" si="11"/>
        <v>21.6</v>
      </c>
      <c r="N21" s="17">
        <v>0</v>
      </c>
      <c r="O21" s="17">
        <f t="shared" si="12"/>
        <v>21.6</v>
      </c>
      <c r="P21" s="1"/>
    </row>
    <row r="22" ht="20" customHeight="1" spans="1:16">
      <c r="A22" s="13">
        <f t="shared" si="4"/>
        <v>17</v>
      </c>
      <c r="B22" s="20"/>
      <c r="C22" s="21" t="s">
        <v>36</v>
      </c>
      <c r="D22" s="18">
        <v>0</v>
      </c>
      <c r="E22" s="18">
        <v>24</v>
      </c>
      <c r="F22" s="18">
        <f t="shared" si="9"/>
        <v>28.8</v>
      </c>
      <c r="G22" s="18">
        <v>12</v>
      </c>
      <c r="H22" s="18">
        <f t="shared" si="10"/>
        <v>18</v>
      </c>
      <c r="I22" s="18">
        <v>0</v>
      </c>
      <c r="J22" s="18">
        <v>0</v>
      </c>
      <c r="K22" s="18">
        <v>0</v>
      </c>
      <c r="L22" s="18">
        <v>0</v>
      </c>
      <c r="M22" s="18">
        <f t="shared" si="11"/>
        <v>46.8</v>
      </c>
      <c r="N22" s="17">
        <v>0</v>
      </c>
      <c r="O22" s="17">
        <f t="shared" si="12"/>
        <v>46.8</v>
      </c>
      <c r="P22" s="1"/>
    </row>
    <row r="23" ht="20" customHeight="1" spans="1:16">
      <c r="A23" s="13">
        <f t="shared" si="4"/>
        <v>18</v>
      </c>
      <c r="B23" s="20"/>
      <c r="C23" s="21" t="s">
        <v>37</v>
      </c>
      <c r="D23" s="18">
        <v>34</v>
      </c>
      <c r="E23" s="18">
        <v>12</v>
      </c>
      <c r="F23" s="18">
        <f t="shared" si="9"/>
        <v>14.4</v>
      </c>
      <c r="G23" s="18">
        <v>0</v>
      </c>
      <c r="H23" s="18">
        <f t="shared" si="10"/>
        <v>0</v>
      </c>
      <c r="I23" s="18">
        <v>0</v>
      </c>
      <c r="J23" s="18">
        <v>0</v>
      </c>
      <c r="K23" s="18">
        <v>0</v>
      </c>
      <c r="L23" s="18">
        <v>0</v>
      </c>
      <c r="M23" s="18">
        <f t="shared" si="11"/>
        <v>48.4</v>
      </c>
      <c r="N23" s="17">
        <v>0</v>
      </c>
      <c r="O23" s="17">
        <f t="shared" si="12"/>
        <v>48.4</v>
      </c>
      <c r="P23" s="1"/>
    </row>
    <row r="24" ht="20" customHeight="1" spans="1:16">
      <c r="A24" s="13">
        <f t="shared" si="4"/>
        <v>19</v>
      </c>
      <c r="B24" s="22" t="s">
        <v>38</v>
      </c>
      <c r="C24" s="17" t="s">
        <v>39</v>
      </c>
      <c r="D24" s="18">
        <v>12</v>
      </c>
      <c r="E24" s="18">
        <v>12</v>
      </c>
      <c r="F24" s="18">
        <f t="shared" ref="F24:F43" si="13">E24*1.2</f>
        <v>14.4</v>
      </c>
      <c r="G24" s="18">
        <v>0</v>
      </c>
      <c r="H24" s="18">
        <f t="shared" ref="H24:H43" si="14">G24*1.5</f>
        <v>0</v>
      </c>
      <c r="I24" s="18">
        <v>0</v>
      </c>
      <c r="J24" s="18">
        <v>0</v>
      </c>
      <c r="K24" s="18">
        <v>0</v>
      </c>
      <c r="L24" s="18">
        <v>0</v>
      </c>
      <c r="M24" s="18">
        <f t="shared" ref="M24:M43" si="15">D24+F24+H24+J24+L24</f>
        <v>26.4</v>
      </c>
      <c r="N24" s="17">
        <v>0</v>
      </c>
      <c r="O24" s="17">
        <f t="shared" ref="O24:O43" si="16">M24+N24</f>
        <v>26.4</v>
      </c>
      <c r="P24" s="1"/>
    </row>
    <row r="25" ht="20" customHeight="1" spans="1:16">
      <c r="A25" s="13">
        <f t="shared" si="4"/>
        <v>20</v>
      </c>
      <c r="B25" s="23"/>
      <c r="C25" s="17" t="s">
        <v>40</v>
      </c>
      <c r="D25" s="18">
        <v>0</v>
      </c>
      <c r="E25" s="18">
        <v>12</v>
      </c>
      <c r="F25" s="18">
        <f t="shared" si="13"/>
        <v>14.4</v>
      </c>
      <c r="G25" s="18">
        <v>22</v>
      </c>
      <c r="H25" s="18">
        <f t="shared" si="14"/>
        <v>33</v>
      </c>
      <c r="I25" s="18">
        <v>0</v>
      </c>
      <c r="J25" s="18">
        <v>0</v>
      </c>
      <c r="K25" s="18">
        <v>0</v>
      </c>
      <c r="L25" s="18">
        <v>0</v>
      </c>
      <c r="M25" s="18">
        <f t="shared" si="15"/>
        <v>47.4</v>
      </c>
      <c r="N25" s="17">
        <v>0</v>
      </c>
      <c r="O25" s="17">
        <f t="shared" si="16"/>
        <v>47.4</v>
      </c>
      <c r="P25" s="1"/>
    </row>
    <row r="26" ht="20" customHeight="1" spans="1:16">
      <c r="A26" s="13">
        <f t="shared" si="4"/>
        <v>21</v>
      </c>
      <c r="B26" s="24" t="s">
        <v>38</v>
      </c>
      <c r="C26" s="17" t="s">
        <v>41</v>
      </c>
      <c r="D26" s="18">
        <v>22</v>
      </c>
      <c r="E26" s="18">
        <v>0</v>
      </c>
      <c r="F26" s="18">
        <f t="shared" si="13"/>
        <v>0</v>
      </c>
      <c r="G26" s="18">
        <v>0</v>
      </c>
      <c r="H26" s="18">
        <f t="shared" si="14"/>
        <v>0</v>
      </c>
      <c r="I26" s="18">
        <v>0</v>
      </c>
      <c r="J26" s="18">
        <v>0</v>
      </c>
      <c r="K26" s="18">
        <v>0</v>
      </c>
      <c r="L26" s="18">
        <v>0</v>
      </c>
      <c r="M26" s="18">
        <f t="shared" si="15"/>
        <v>22</v>
      </c>
      <c r="N26" s="17">
        <v>0</v>
      </c>
      <c r="O26" s="17">
        <f t="shared" si="16"/>
        <v>22</v>
      </c>
      <c r="P26" s="1"/>
    </row>
    <row r="27" ht="20" customHeight="1" spans="1:16">
      <c r="A27" s="13">
        <f t="shared" si="4"/>
        <v>22</v>
      </c>
      <c r="B27" s="16" t="s">
        <v>42</v>
      </c>
      <c r="C27" s="17" t="s">
        <v>43</v>
      </c>
      <c r="D27" s="18">
        <v>24</v>
      </c>
      <c r="E27" s="18">
        <v>0</v>
      </c>
      <c r="F27" s="18">
        <f t="shared" si="13"/>
        <v>0</v>
      </c>
      <c r="G27" s="18">
        <v>0</v>
      </c>
      <c r="H27" s="18">
        <f t="shared" si="14"/>
        <v>0</v>
      </c>
      <c r="I27" s="18">
        <v>0</v>
      </c>
      <c r="J27" s="18">
        <v>0</v>
      </c>
      <c r="K27" s="18">
        <v>0</v>
      </c>
      <c r="L27" s="18">
        <v>0</v>
      </c>
      <c r="M27" s="18">
        <f t="shared" si="15"/>
        <v>24</v>
      </c>
      <c r="N27" s="17">
        <v>0</v>
      </c>
      <c r="O27" s="17">
        <f t="shared" si="16"/>
        <v>24</v>
      </c>
      <c r="P27" s="1"/>
    </row>
    <row r="28" ht="20" customHeight="1" spans="1:16">
      <c r="A28" s="13">
        <f t="shared" si="4"/>
        <v>23</v>
      </c>
      <c r="B28" s="16"/>
      <c r="C28" s="17" t="s">
        <v>44</v>
      </c>
      <c r="D28" s="18">
        <v>24</v>
      </c>
      <c r="E28" s="18">
        <v>0</v>
      </c>
      <c r="F28" s="18">
        <f t="shared" si="13"/>
        <v>0</v>
      </c>
      <c r="G28" s="18">
        <v>0</v>
      </c>
      <c r="H28" s="18">
        <f t="shared" si="14"/>
        <v>0</v>
      </c>
      <c r="I28" s="18">
        <v>0</v>
      </c>
      <c r="J28" s="18">
        <v>0</v>
      </c>
      <c r="K28" s="18">
        <v>0</v>
      </c>
      <c r="L28" s="18">
        <v>0</v>
      </c>
      <c r="M28" s="18">
        <f t="shared" si="15"/>
        <v>24</v>
      </c>
      <c r="N28" s="17">
        <v>0</v>
      </c>
      <c r="O28" s="17">
        <f t="shared" si="16"/>
        <v>24</v>
      </c>
      <c r="P28" s="1"/>
    </row>
    <row r="29" ht="20" customHeight="1" spans="1:16">
      <c r="A29" s="13">
        <f t="shared" si="4"/>
        <v>24</v>
      </c>
      <c r="B29" s="16"/>
      <c r="C29" s="17" t="s">
        <v>45</v>
      </c>
      <c r="D29" s="18">
        <v>0</v>
      </c>
      <c r="E29" s="18">
        <v>22</v>
      </c>
      <c r="F29" s="18">
        <f t="shared" si="13"/>
        <v>26.4</v>
      </c>
      <c r="G29" s="18">
        <v>0</v>
      </c>
      <c r="H29" s="18">
        <f t="shared" si="14"/>
        <v>0</v>
      </c>
      <c r="I29" s="18">
        <v>0</v>
      </c>
      <c r="J29" s="18">
        <v>0</v>
      </c>
      <c r="K29" s="18">
        <v>0</v>
      </c>
      <c r="L29" s="18">
        <v>0</v>
      </c>
      <c r="M29" s="18">
        <f t="shared" si="15"/>
        <v>26.4</v>
      </c>
      <c r="N29" s="17">
        <v>0</v>
      </c>
      <c r="O29" s="17">
        <f t="shared" si="16"/>
        <v>26.4</v>
      </c>
      <c r="P29" s="1"/>
    </row>
    <row r="30" ht="20" customHeight="1" spans="1:16">
      <c r="A30" s="13">
        <f t="shared" si="4"/>
        <v>25</v>
      </c>
      <c r="B30" s="16"/>
      <c r="C30" s="17" t="s">
        <v>46</v>
      </c>
      <c r="D30" s="18">
        <v>24</v>
      </c>
      <c r="E30" s="18">
        <v>8</v>
      </c>
      <c r="F30" s="18">
        <f t="shared" si="13"/>
        <v>9.6</v>
      </c>
      <c r="G30" s="18">
        <v>0</v>
      </c>
      <c r="H30" s="18">
        <f t="shared" si="14"/>
        <v>0</v>
      </c>
      <c r="I30" s="18">
        <v>0</v>
      </c>
      <c r="J30" s="18">
        <v>0</v>
      </c>
      <c r="K30" s="18">
        <v>0</v>
      </c>
      <c r="L30" s="18">
        <v>0</v>
      </c>
      <c r="M30" s="18">
        <f t="shared" si="15"/>
        <v>33.6</v>
      </c>
      <c r="N30" s="17">
        <v>0</v>
      </c>
      <c r="O30" s="17">
        <f t="shared" si="16"/>
        <v>33.6</v>
      </c>
      <c r="P30" s="1"/>
    </row>
    <row r="31" ht="20" customHeight="1" spans="1:16">
      <c r="A31" s="13">
        <f t="shared" si="4"/>
        <v>26</v>
      </c>
      <c r="B31" s="16"/>
      <c r="C31" s="17" t="s">
        <v>47</v>
      </c>
      <c r="D31" s="18">
        <v>12</v>
      </c>
      <c r="E31" s="18">
        <v>16</v>
      </c>
      <c r="F31" s="18">
        <f t="shared" si="13"/>
        <v>19.2</v>
      </c>
      <c r="G31" s="18">
        <v>0</v>
      </c>
      <c r="H31" s="18">
        <f t="shared" si="14"/>
        <v>0</v>
      </c>
      <c r="I31" s="18">
        <v>0</v>
      </c>
      <c r="J31" s="18">
        <v>0</v>
      </c>
      <c r="K31" s="18">
        <v>0</v>
      </c>
      <c r="L31" s="18">
        <v>0</v>
      </c>
      <c r="M31" s="18">
        <f t="shared" si="15"/>
        <v>31.2</v>
      </c>
      <c r="N31" s="17">
        <v>0</v>
      </c>
      <c r="O31" s="17">
        <f t="shared" si="16"/>
        <v>31.2</v>
      </c>
      <c r="P31" s="1"/>
    </row>
    <row r="32" ht="20" customHeight="1" spans="1:16">
      <c r="A32" s="13">
        <f t="shared" si="4"/>
        <v>27</v>
      </c>
      <c r="B32" s="16"/>
      <c r="C32" s="17" t="s">
        <v>48</v>
      </c>
      <c r="D32" s="18">
        <v>24</v>
      </c>
      <c r="E32" s="18">
        <v>0</v>
      </c>
      <c r="F32" s="18">
        <f t="shared" si="13"/>
        <v>0</v>
      </c>
      <c r="G32" s="18">
        <v>0</v>
      </c>
      <c r="H32" s="18">
        <f t="shared" si="14"/>
        <v>0</v>
      </c>
      <c r="I32" s="18">
        <v>0</v>
      </c>
      <c r="J32" s="18">
        <v>0</v>
      </c>
      <c r="K32" s="18">
        <v>0</v>
      </c>
      <c r="L32" s="18">
        <v>0</v>
      </c>
      <c r="M32" s="18">
        <f t="shared" si="15"/>
        <v>24</v>
      </c>
      <c r="N32" s="17">
        <v>0</v>
      </c>
      <c r="O32" s="17">
        <f t="shared" si="16"/>
        <v>24</v>
      </c>
      <c r="P32" s="1"/>
    </row>
    <row r="33" ht="20" customHeight="1" spans="1:16">
      <c r="A33" s="13">
        <f t="shared" si="4"/>
        <v>28</v>
      </c>
      <c r="B33" s="16"/>
      <c r="C33" s="17" t="s">
        <v>49</v>
      </c>
      <c r="D33" s="18">
        <v>0</v>
      </c>
      <c r="E33" s="18">
        <v>10</v>
      </c>
      <c r="F33" s="18">
        <f t="shared" si="13"/>
        <v>12</v>
      </c>
      <c r="G33" s="18">
        <v>16</v>
      </c>
      <c r="H33" s="18">
        <f t="shared" si="14"/>
        <v>24</v>
      </c>
      <c r="I33" s="18">
        <v>0</v>
      </c>
      <c r="J33" s="18">
        <v>0</v>
      </c>
      <c r="K33" s="18">
        <v>0</v>
      </c>
      <c r="L33" s="18">
        <v>0</v>
      </c>
      <c r="M33" s="18">
        <f t="shared" si="15"/>
        <v>36</v>
      </c>
      <c r="N33" s="17">
        <v>0</v>
      </c>
      <c r="O33" s="17">
        <f t="shared" si="16"/>
        <v>36</v>
      </c>
      <c r="P33" s="1"/>
    </row>
    <row r="34" ht="20" customHeight="1" spans="1:16">
      <c r="A34" s="13">
        <f t="shared" si="4"/>
        <v>29</v>
      </c>
      <c r="B34" s="16"/>
      <c r="C34" s="17" t="s">
        <v>50</v>
      </c>
      <c r="D34" s="18">
        <v>24</v>
      </c>
      <c r="E34" s="18">
        <v>0</v>
      </c>
      <c r="F34" s="18">
        <f t="shared" si="13"/>
        <v>0</v>
      </c>
      <c r="G34" s="18">
        <v>0</v>
      </c>
      <c r="H34" s="18">
        <f t="shared" si="14"/>
        <v>0</v>
      </c>
      <c r="I34" s="18">
        <v>0</v>
      </c>
      <c r="J34" s="18">
        <v>0</v>
      </c>
      <c r="K34" s="18">
        <v>0</v>
      </c>
      <c r="L34" s="18">
        <v>0</v>
      </c>
      <c r="M34" s="18">
        <f t="shared" si="15"/>
        <v>24</v>
      </c>
      <c r="N34" s="17">
        <v>0</v>
      </c>
      <c r="O34" s="17">
        <f t="shared" si="16"/>
        <v>24</v>
      </c>
      <c r="P34" s="1"/>
    </row>
    <row r="35" ht="20" customHeight="1" spans="1:16">
      <c r="A35" s="13">
        <f t="shared" si="4"/>
        <v>30</v>
      </c>
      <c r="B35" s="19"/>
      <c r="C35" s="17" t="s">
        <v>51</v>
      </c>
      <c r="D35" s="18">
        <v>16</v>
      </c>
      <c r="E35" s="18">
        <v>0</v>
      </c>
      <c r="F35" s="18">
        <f t="shared" si="13"/>
        <v>0</v>
      </c>
      <c r="G35" s="18">
        <v>0</v>
      </c>
      <c r="H35" s="18">
        <f t="shared" si="14"/>
        <v>0</v>
      </c>
      <c r="I35" s="18">
        <v>0</v>
      </c>
      <c r="J35" s="18">
        <v>0</v>
      </c>
      <c r="K35" s="18">
        <v>0</v>
      </c>
      <c r="L35" s="18">
        <v>0</v>
      </c>
      <c r="M35" s="18">
        <f t="shared" si="15"/>
        <v>16</v>
      </c>
      <c r="N35" s="17">
        <v>0</v>
      </c>
      <c r="O35" s="17">
        <f t="shared" si="16"/>
        <v>16</v>
      </c>
      <c r="P35" s="1"/>
    </row>
    <row r="36" ht="20" customHeight="1" spans="1:16">
      <c r="A36" s="13">
        <f t="shared" si="4"/>
        <v>31</v>
      </c>
      <c r="B36" s="16" t="s">
        <v>52</v>
      </c>
      <c r="C36" s="21" t="s">
        <v>53</v>
      </c>
      <c r="D36" s="18">
        <v>18</v>
      </c>
      <c r="E36" s="18">
        <v>0</v>
      </c>
      <c r="F36" s="18">
        <f t="shared" si="13"/>
        <v>0</v>
      </c>
      <c r="G36" s="18">
        <v>0</v>
      </c>
      <c r="H36" s="18">
        <f t="shared" si="14"/>
        <v>0</v>
      </c>
      <c r="I36" s="18">
        <v>0</v>
      </c>
      <c r="J36" s="18">
        <v>0</v>
      </c>
      <c r="K36" s="18">
        <v>0</v>
      </c>
      <c r="L36" s="18">
        <v>0</v>
      </c>
      <c r="M36" s="18">
        <f t="shared" si="15"/>
        <v>18</v>
      </c>
      <c r="N36" s="17">
        <v>0</v>
      </c>
      <c r="O36" s="17">
        <f t="shared" si="16"/>
        <v>18</v>
      </c>
      <c r="P36" s="1"/>
    </row>
    <row r="37" ht="20" customHeight="1" spans="1:16">
      <c r="A37" s="13">
        <f t="shared" si="4"/>
        <v>32</v>
      </c>
      <c r="B37" s="16"/>
      <c r="C37" s="21" t="s">
        <v>54</v>
      </c>
      <c r="D37" s="18">
        <v>18</v>
      </c>
      <c r="E37" s="18">
        <v>12</v>
      </c>
      <c r="F37" s="18">
        <f t="shared" si="13"/>
        <v>14.4</v>
      </c>
      <c r="G37" s="18">
        <v>0</v>
      </c>
      <c r="H37" s="18">
        <f t="shared" si="14"/>
        <v>0</v>
      </c>
      <c r="I37" s="18">
        <v>0</v>
      </c>
      <c r="J37" s="18">
        <v>0</v>
      </c>
      <c r="K37" s="18">
        <v>0</v>
      </c>
      <c r="L37" s="18">
        <v>0</v>
      </c>
      <c r="M37" s="18">
        <f t="shared" si="15"/>
        <v>32.4</v>
      </c>
      <c r="N37" s="17">
        <v>0</v>
      </c>
      <c r="O37" s="17">
        <f t="shared" si="16"/>
        <v>32.4</v>
      </c>
      <c r="P37" s="1"/>
    </row>
    <row r="38" ht="20" customHeight="1" spans="1:16">
      <c r="A38" s="13">
        <f t="shared" si="4"/>
        <v>33</v>
      </c>
      <c r="B38" s="16"/>
      <c r="C38" s="17" t="s">
        <v>55</v>
      </c>
      <c r="D38" s="18">
        <v>12</v>
      </c>
      <c r="E38" s="18">
        <v>12</v>
      </c>
      <c r="F38" s="18">
        <f t="shared" si="13"/>
        <v>14.4</v>
      </c>
      <c r="G38" s="18">
        <v>0</v>
      </c>
      <c r="H38" s="18">
        <f t="shared" si="14"/>
        <v>0</v>
      </c>
      <c r="I38" s="18">
        <v>0</v>
      </c>
      <c r="J38" s="18">
        <v>0</v>
      </c>
      <c r="K38" s="18">
        <v>0</v>
      </c>
      <c r="L38" s="18">
        <v>0</v>
      </c>
      <c r="M38" s="18">
        <f t="shared" si="15"/>
        <v>26.4</v>
      </c>
      <c r="N38" s="17">
        <v>0</v>
      </c>
      <c r="O38" s="17">
        <f t="shared" si="16"/>
        <v>26.4</v>
      </c>
      <c r="P38" s="1"/>
    </row>
    <row r="39" ht="20" customHeight="1" spans="1:16">
      <c r="A39" s="13">
        <f t="shared" si="4"/>
        <v>34</v>
      </c>
      <c r="B39" s="16"/>
      <c r="C39" s="17" t="s">
        <v>56</v>
      </c>
      <c r="D39" s="18">
        <v>28</v>
      </c>
      <c r="E39" s="18">
        <v>0</v>
      </c>
      <c r="F39" s="18">
        <f t="shared" si="13"/>
        <v>0</v>
      </c>
      <c r="G39" s="18">
        <v>0</v>
      </c>
      <c r="H39" s="18">
        <f t="shared" si="14"/>
        <v>0</v>
      </c>
      <c r="I39" s="18">
        <v>0</v>
      </c>
      <c r="J39" s="18">
        <v>0</v>
      </c>
      <c r="K39" s="18">
        <v>0</v>
      </c>
      <c r="L39" s="18">
        <v>0</v>
      </c>
      <c r="M39" s="18">
        <f t="shared" si="15"/>
        <v>28</v>
      </c>
      <c r="N39" s="17">
        <v>0</v>
      </c>
      <c r="O39" s="17">
        <f t="shared" si="16"/>
        <v>28</v>
      </c>
      <c r="P39" s="25"/>
    </row>
    <row r="40" ht="20" customHeight="1" spans="1:16">
      <c r="A40" s="13">
        <f t="shared" si="4"/>
        <v>35</v>
      </c>
      <c r="B40" s="16"/>
      <c r="C40" s="17" t="s">
        <v>57</v>
      </c>
      <c r="D40" s="18">
        <v>30</v>
      </c>
      <c r="E40" s="18">
        <v>0</v>
      </c>
      <c r="F40" s="18">
        <f t="shared" si="13"/>
        <v>0</v>
      </c>
      <c r="G40" s="18">
        <v>0</v>
      </c>
      <c r="H40" s="18">
        <f t="shared" si="14"/>
        <v>0</v>
      </c>
      <c r="I40" s="18">
        <v>0</v>
      </c>
      <c r="J40" s="18">
        <v>0</v>
      </c>
      <c r="K40" s="18">
        <v>0</v>
      </c>
      <c r="L40" s="18">
        <v>0</v>
      </c>
      <c r="M40" s="18">
        <f t="shared" si="15"/>
        <v>30</v>
      </c>
      <c r="N40" s="17">
        <v>0</v>
      </c>
      <c r="O40" s="17">
        <f t="shared" si="16"/>
        <v>30</v>
      </c>
      <c r="P40" s="25"/>
    </row>
    <row r="41" ht="20" customHeight="1" spans="1:16">
      <c r="A41" s="13">
        <f t="shared" si="4"/>
        <v>36</v>
      </c>
      <c r="B41" s="16"/>
      <c r="C41" s="17" t="s">
        <v>58</v>
      </c>
      <c r="D41" s="18">
        <v>22</v>
      </c>
      <c r="E41" s="18">
        <v>0</v>
      </c>
      <c r="F41" s="18">
        <f t="shared" si="13"/>
        <v>0</v>
      </c>
      <c r="G41" s="18">
        <v>10</v>
      </c>
      <c r="H41" s="18">
        <f t="shared" si="14"/>
        <v>15</v>
      </c>
      <c r="I41" s="18">
        <v>0</v>
      </c>
      <c r="J41" s="18">
        <v>0</v>
      </c>
      <c r="K41" s="18">
        <v>0</v>
      </c>
      <c r="L41" s="18">
        <v>0</v>
      </c>
      <c r="M41" s="18">
        <f t="shared" si="15"/>
        <v>37</v>
      </c>
      <c r="N41" s="17">
        <v>0</v>
      </c>
      <c r="O41" s="17">
        <f t="shared" si="16"/>
        <v>37</v>
      </c>
      <c r="P41" s="25"/>
    </row>
    <row r="42" ht="20" customHeight="1" spans="1:16">
      <c r="A42" s="13">
        <f t="shared" si="4"/>
        <v>37</v>
      </c>
      <c r="B42" s="19"/>
      <c r="C42" s="17" t="s">
        <v>59</v>
      </c>
      <c r="D42" s="18">
        <v>6</v>
      </c>
      <c r="E42" s="18">
        <v>6</v>
      </c>
      <c r="F42" s="18">
        <f t="shared" si="13"/>
        <v>7.2</v>
      </c>
      <c r="G42" s="18">
        <v>0</v>
      </c>
      <c r="H42" s="18">
        <f t="shared" si="14"/>
        <v>0</v>
      </c>
      <c r="I42" s="18">
        <v>0</v>
      </c>
      <c r="J42" s="18">
        <v>0</v>
      </c>
      <c r="K42" s="18">
        <v>0</v>
      </c>
      <c r="L42" s="18">
        <v>0</v>
      </c>
      <c r="M42" s="18">
        <f t="shared" si="15"/>
        <v>13.2</v>
      </c>
      <c r="N42" s="17">
        <v>0</v>
      </c>
      <c r="O42" s="17">
        <f t="shared" si="16"/>
        <v>13.2</v>
      </c>
      <c r="P42" s="25"/>
    </row>
    <row r="43" ht="20" customHeight="1" spans="1:16">
      <c r="A43" s="13">
        <f t="shared" si="4"/>
        <v>38</v>
      </c>
      <c r="B43" s="26" t="s">
        <v>60</v>
      </c>
      <c r="C43" s="17" t="s">
        <v>61</v>
      </c>
      <c r="D43" s="18">
        <v>20</v>
      </c>
      <c r="E43" s="18">
        <v>0</v>
      </c>
      <c r="F43" s="18">
        <f t="shared" si="13"/>
        <v>0</v>
      </c>
      <c r="G43" s="18">
        <v>0</v>
      </c>
      <c r="H43" s="18">
        <f t="shared" si="14"/>
        <v>0</v>
      </c>
      <c r="I43" s="18">
        <v>0</v>
      </c>
      <c r="J43" s="18">
        <v>0</v>
      </c>
      <c r="K43" s="18">
        <v>0</v>
      </c>
      <c r="L43" s="18">
        <v>0</v>
      </c>
      <c r="M43" s="18">
        <f t="shared" si="15"/>
        <v>20</v>
      </c>
      <c r="N43" s="17">
        <v>0</v>
      </c>
      <c r="O43" s="17">
        <f t="shared" si="16"/>
        <v>20</v>
      </c>
      <c r="P43" s="25"/>
    </row>
    <row r="44" ht="20" customHeight="1" spans="1:16">
      <c r="A44" s="13">
        <f t="shared" si="4"/>
        <v>39</v>
      </c>
      <c r="B44" s="26"/>
      <c r="C44" s="17" t="s">
        <v>62</v>
      </c>
      <c r="D44" s="18">
        <v>20</v>
      </c>
      <c r="E44" s="18">
        <v>0</v>
      </c>
      <c r="F44" s="18">
        <f t="shared" ref="F44:F58" si="17">E44*1.2</f>
        <v>0</v>
      </c>
      <c r="G44" s="18">
        <v>0</v>
      </c>
      <c r="H44" s="18">
        <f t="shared" ref="H44:H58" si="18">G44*1.5</f>
        <v>0</v>
      </c>
      <c r="I44" s="18">
        <v>0</v>
      </c>
      <c r="J44" s="18">
        <v>0</v>
      </c>
      <c r="K44" s="18">
        <v>0</v>
      </c>
      <c r="L44" s="18">
        <v>0</v>
      </c>
      <c r="M44" s="18">
        <f t="shared" ref="M44:M58" si="19">D44+F44+H44+J44+L44</f>
        <v>20</v>
      </c>
      <c r="N44" s="17">
        <v>0</v>
      </c>
      <c r="O44" s="17">
        <f t="shared" ref="O44:O58" si="20">M44+N44</f>
        <v>20</v>
      </c>
      <c r="P44" s="25"/>
    </row>
    <row r="45" ht="20" customHeight="1" spans="1:16">
      <c r="A45" s="13">
        <f t="shared" si="4"/>
        <v>40</v>
      </c>
      <c r="B45" s="26"/>
      <c r="C45" s="17" t="s">
        <v>63</v>
      </c>
      <c r="D45" s="18">
        <v>24</v>
      </c>
      <c r="E45" s="18">
        <v>0</v>
      </c>
      <c r="F45" s="18">
        <f t="shared" si="17"/>
        <v>0</v>
      </c>
      <c r="G45" s="18">
        <v>0</v>
      </c>
      <c r="H45" s="18">
        <f t="shared" si="18"/>
        <v>0</v>
      </c>
      <c r="I45" s="18">
        <v>0</v>
      </c>
      <c r="J45" s="18">
        <v>0</v>
      </c>
      <c r="K45" s="18">
        <v>0</v>
      </c>
      <c r="L45" s="18">
        <v>0</v>
      </c>
      <c r="M45" s="18">
        <f t="shared" si="19"/>
        <v>24</v>
      </c>
      <c r="N45" s="17">
        <v>0</v>
      </c>
      <c r="O45" s="17">
        <f t="shared" si="20"/>
        <v>24</v>
      </c>
      <c r="P45" s="25"/>
    </row>
    <row r="46" ht="20" customHeight="1" spans="1:16">
      <c r="A46" s="13">
        <f t="shared" si="4"/>
        <v>41</v>
      </c>
      <c r="B46" s="26"/>
      <c r="C46" s="17" t="s">
        <v>64</v>
      </c>
      <c r="D46" s="18">
        <v>16</v>
      </c>
      <c r="E46" s="18">
        <v>0</v>
      </c>
      <c r="F46" s="18">
        <f t="shared" si="17"/>
        <v>0</v>
      </c>
      <c r="G46" s="18">
        <v>0</v>
      </c>
      <c r="H46" s="18">
        <f t="shared" si="18"/>
        <v>0</v>
      </c>
      <c r="I46" s="18">
        <v>0</v>
      </c>
      <c r="J46" s="18">
        <v>0</v>
      </c>
      <c r="K46" s="18">
        <v>0</v>
      </c>
      <c r="L46" s="18">
        <v>0</v>
      </c>
      <c r="M46" s="18">
        <f t="shared" si="19"/>
        <v>16</v>
      </c>
      <c r="N46" s="17">
        <v>0</v>
      </c>
      <c r="O46" s="17">
        <f t="shared" si="20"/>
        <v>16</v>
      </c>
      <c r="P46" s="25"/>
    </row>
    <row r="47" ht="20" customHeight="1" spans="1:16">
      <c r="A47" s="13">
        <f t="shared" si="4"/>
        <v>42</v>
      </c>
      <c r="B47" s="26"/>
      <c r="C47" s="17" t="s">
        <v>65</v>
      </c>
      <c r="D47" s="18">
        <v>0</v>
      </c>
      <c r="E47" s="18">
        <v>30</v>
      </c>
      <c r="F47" s="18">
        <f t="shared" si="17"/>
        <v>36</v>
      </c>
      <c r="G47" s="18">
        <v>0</v>
      </c>
      <c r="H47" s="18">
        <f t="shared" si="18"/>
        <v>0</v>
      </c>
      <c r="I47" s="18">
        <v>0</v>
      </c>
      <c r="J47" s="18">
        <v>0</v>
      </c>
      <c r="K47" s="18">
        <v>0</v>
      </c>
      <c r="L47" s="18">
        <v>0</v>
      </c>
      <c r="M47" s="18">
        <f t="shared" si="19"/>
        <v>36</v>
      </c>
      <c r="N47" s="17">
        <v>0</v>
      </c>
      <c r="O47" s="17">
        <f t="shared" si="20"/>
        <v>36</v>
      </c>
      <c r="P47" s="25"/>
    </row>
    <row r="48" ht="20" customHeight="1" spans="1:16">
      <c r="A48" s="13">
        <f t="shared" si="4"/>
        <v>43</v>
      </c>
      <c r="B48" s="26"/>
      <c r="C48" s="17" t="s">
        <v>66</v>
      </c>
      <c r="D48" s="18">
        <v>20</v>
      </c>
      <c r="E48" s="18">
        <v>0</v>
      </c>
      <c r="F48" s="18">
        <f t="shared" si="17"/>
        <v>0</v>
      </c>
      <c r="G48" s="18">
        <v>0</v>
      </c>
      <c r="H48" s="18">
        <f t="shared" si="18"/>
        <v>0</v>
      </c>
      <c r="I48" s="18">
        <v>0</v>
      </c>
      <c r="J48" s="18">
        <v>0</v>
      </c>
      <c r="K48" s="18">
        <v>0</v>
      </c>
      <c r="L48" s="18">
        <v>0</v>
      </c>
      <c r="M48" s="18">
        <f t="shared" si="19"/>
        <v>20</v>
      </c>
      <c r="N48" s="17">
        <v>0</v>
      </c>
      <c r="O48" s="17">
        <f t="shared" si="20"/>
        <v>20</v>
      </c>
      <c r="P48" s="25"/>
    </row>
    <row r="49" ht="20" customHeight="1" spans="1:39">
      <c r="A49" s="13">
        <f t="shared" si="4"/>
        <v>44</v>
      </c>
      <c r="B49" s="26"/>
      <c r="C49" s="17" t="s">
        <v>67</v>
      </c>
      <c r="D49" s="18">
        <v>20</v>
      </c>
      <c r="E49" s="18">
        <v>0</v>
      </c>
      <c r="F49" s="18">
        <f t="shared" si="17"/>
        <v>0</v>
      </c>
      <c r="G49" s="18">
        <v>0</v>
      </c>
      <c r="H49" s="18">
        <f t="shared" si="18"/>
        <v>0</v>
      </c>
      <c r="I49" s="18">
        <v>0</v>
      </c>
      <c r="J49" s="18">
        <v>0</v>
      </c>
      <c r="K49" s="18">
        <v>0</v>
      </c>
      <c r="L49" s="18">
        <v>0</v>
      </c>
      <c r="M49" s="18">
        <f t="shared" si="19"/>
        <v>20</v>
      </c>
      <c r="N49" s="17">
        <v>0</v>
      </c>
      <c r="O49" s="17">
        <f t="shared" si="20"/>
        <v>20</v>
      </c>
      <c r="P49" s="25"/>
    </row>
    <row r="50" ht="20" customHeight="1" spans="1:39">
      <c r="A50" s="13">
        <f t="shared" si="4"/>
        <v>45</v>
      </c>
      <c r="B50" s="26"/>
      <c r="C50" s="17" t="s">
        <v>68</v>
      </c>
      <c r="D50" s="18">
        <v>38</v>
      </c>
      <c r="E50" s="18">
        <v>12</v>
      </c>
      <c r="F50" s="18">
        <f t="shared" si="17"/>
        <v>14.4</v>
      </c>
      <c r="G50" s="18">
        <v>0</v>
      </c>
      <c r="H50" s="18">
        <f t="shared" si="18"/>
        <v>0</v>
      </c>
      <c r="I50" s="18">
        <v>0</v>
      </c>
      <c r="J50" s="18">
        <v>0</v>
      </c>
      <c r="K50" s="18">
        <v>0</v>
      </c>
      <c r="L50" s="18">
        <v>0</v>
      </c>
      <c r="M50" s="18">
        <f t="shared" si="19"/>
        <v>52.4</v>
      </c>
      <c r="N50" s="17">
        <v>0</v>
      </c>
      <c r="O50" s="17">
        <f t="shared" si="20"/>
        <v>52.4</v>
      </c>
      <c r="P50" s="25"/>
    </row>
    <row r="51" ht="20" customHeight="1" spans="1:39">
      <c r="A51" s="13">
        <f t="shared" si="4"/>
        <v>46</v>
      </c>
      <c r="B51" s="26"/>
      <c r="C51" s="17" t="s">
        <v>69</v>
      </c>
      <c r="D51" s="18">
        <v>0</v>
      </c>
      <c r="E51" s="18">
        <v>34</v>
      </c>
      <c r="F51" s="18">
        <f t="shared" si="17"/>
        <v>40.8</v>
      </c>
      <c r="G51" s="18">
        <v>0</v>
      </c>
      <c r="H51" s="18">
        <f t="shared" si="18"/>
        <v>0</v>
      </c>
      <c r="I51" s="18">
        <v>0</v>
      </c>
      <c r="J51" s="18">
        <v>0</v>
      </c>
      <c r="K51" s="18">
        <v>0</v>
      </c>
      <c r="L51" s="18">
        <v>0</v>
      </c>
      <c r="M51" s="18">
        <f t="shared" si="19"/>
        <v>40.8</v>
      </c>
      <c r="N51" s="17">
        <v>0</v>
      </c>
      <c r="O51" s="17">
        <f t="shared" si="20"/>
        <v>40.8</v>
      </c>
      <c r="P51" s="25"/>
    </row>
    <row r="52" ht="20" customHeight="1" spans="1:39">
      <c r="A52" s="13">
        <f t="shared" si="4"/>
        <v>47</v>
      </c>
      <c r="B52" s="26"/>
      <c r="C52" s="17" t="s">
        <v>70</v>
      </c>
      <c r="D52" s="18">
        <v>24</v>
      </c>
      <c r="E52" s="18">
        <v>14</v>
      </c>
      <c r="F52" s="18">
        <f t="shared" si="17"/>
        <v>16.8</v>
      </c>
      <c r="G52" s="18">
        <v>0</v>
      </c>
      <c r="H52" s="18">
        <f t="shared" si="18"/>
        <v>0</v>
      </c>
      <c r="I52" s="18">
        <v>0</v>
      </c>
      <c r="J52" s="18">
        <v>0</v>
      </c>
      <c r="K52" s="18">
        <v>0</v>
      </c>
      <c r="L52" s="18">
        <v>0</v>
      </c>
      <c r="M52" s="18">
        <f t="shared" si="19"/>
        <v>40.8</v>
      </c>
      <c r="N52" s="17">
        <v>0</v>
      </c>
      <c r="O52" s="17">
        <f t="shared" si="20"/>
        <v>40.8</v>
      </c>
      <c r="P52" s="25"/>
    </row>
    <row r="53" customFormat="1" ht="20" customHeight="1" spans="1:39">
      <c r="A53" s="13">
        <f t="shared" si="4"/>
        <v>48</v>
      </c>
      <c r="B53" s="27" t="s">
        <v>71</v>
      </c>
      <c r="C53" s="17" t="s">
        <v>72</v>
      </c>
      <c r="D53" s="18">
        <v>16</v>
      </c>
      <c r="E53" s="18">
        <v>0</v>
      </c>
      <c r="F53" s="18">
        <f t="shared" si="17"/>
        <v>0</v>
      </c>
      <c r="G53" s="18">
        <v>0</v>
      </c>
      <c r="H53" s="18">
        <f t="shared" si="18"/>
        <v>0</v>
      </c>
      <c r="I53" s="18">
        <v>0</v>
      </c>
      <c r="J53" s="18">
        <v>0</v>
      </c>
      <c r="K53" s="18">
        <v>0</v>
      </c>
      <c r="L53" s="18">
        <v>0</v>
      </c>
      <c r="M53" s="18">
        <f t="shared" si="19"/>
        <v>16</v>
      </c>
      <c r="N53" s="17">
        <v>0</v>
      </c>
      <c r="O53" s="17">
        <f t="shared" si="20"/>
        <v>16</v>
      </c>
      <c r="P53" s="25"/>
    </row>
    <row r="54" customFormat="1" ht="20" customHeight="1" spans="1:39">
      <c r="A54" s="13">
        <f t="shared" si="4"/>
        <v>49</v>
      </c>
      <c r="B54" s="20"/>
      <c r="C54" s="17" t="s">
        <v>73</v>
      </c>
      <c r="D54" s="18">
        <v>24</v>
      </c>
      <c r="E54" s="18">
        <v>0</v>
      </c>
      <c r="F54" s="18">
        <f t="shared" si="17"/>
        <v>0</v>
      </c>
      <c r="G54" s="18">
        <v>0</v>
      </c>
      <c r="H54" s="18">
        <f t="shared" si="18"/>
        <v>0</v>
      </c>
      <c r="I54" s="18">
        <v>0</v>
      </c>
      <c r="J54" s="18">
        <v>0</v>
      </c>
      <c r="K54" s="18">
        <v>0</v>
      </c>
      <c r="L54" s="18">
        <v>0</v>
      </c>
      <c r="M54" s="18">
        <f t="shared" si="19"/>
        <v>24</v>
      </c>
      <c r="N54" s="17">
        <v>0</v>
      </c>
      <c r="O54" s="17">
        <f t="shared" si="20"/>
        <v>24</v>
      </c>
      <c r="P54" s="25"/>
    </row>
    <row r="55" customFormat="1" ht="20" customHeight="1" spans="1:39">
      <c r="A55" s="13">
        <f t="shared" si="4"/>
        <v>50</v>
      </c>
      <c r="B55" s="20"/>
      <c r="C55" s="17" t="s">
        <v>74</v>
      </c>
      <c r="D55" s="18">
        <v>16</v>
      </c>
      <c r="E55" s="18">
        <v>0</v>
      </c>
      <c r="F55" s="18">
        <f t="shared" si="17"/>
        <v>0</v>
      </c>
      <c r="G55" s="18">
        <v>0</v>
      </c>
      <c r="H55" s="18">
        <f t="shared" si="18"/>
        <v>0</v>
      </c>
      <c r="I55" s="18">
        <v>0</v>
      </c>
      <c r="J55" s="18">
        <v>0</v>
      </c>
      <c r="K55" s="18">
        <v>0</v>
      </c>
      <c r="L55" s="18">
        <v>0</v>
      </c>
      <c r="M55" s="18">
        <f t="shared" si="19"/>
        <v>16</v>
      </c>
      <c r="N55" s="17">
        <v>0</v>
      </c>
      <c r="O55" s="17">
        <f t="shared" si="20"/>
        <v>16</v>
      </c>
      <c r="P55" s="25"/>
    </row>
    <row r="56" customFormat="1" ht="20" customHeight="1" spans="1:39">
      <c r="A56" s="13">
        <f t="shared" si="4"/>
        <v>51</v>
      </c>
      <c r="B56" s="20"/>
      <c r="C56" s="17" t="s">
        <v>75</v>
      </c>
      <c r="D56" s="18">
        <v>12</v>
      </c>
      <c r="E56" s="18">
        <v>36</v>
      </c>
      <c r="F56" s="18">
        <f t="shared" si="17"/>
        <v>43.2</v>
      </c>
      <c r="G56" s="18">
        <v>0</v>
      </c>
      <c r="H56" s="18">
        <f t="shared" si="18"/>
        <v>0</v>
      </c>
      <c r="I56" s="18">
        <v>0</v>
      </c>
      <c r="J56" s="18">
        <v>0</v>
      </c>
      <c r="K56" s="18">
        <v>0</v>
      </c>
      <c r="L56" s="18">
        <v>0</v>
      </c>
      <c r="M56" s="18">
        <f t="shared" si="19"/>
        <v>55.2</v>
      </c>
      <c r="N56" s="17">
        <v>0</v>
      </c>
      <c r="O56" s="17">
        <f t="shared" si="20"/>
        <v>55.2</v>
      </c>
      <c r="P56" s="25"/>
    </row>
    <row r="57" customFormat="1" ht="20" customHeight="1" spans="1:39">
      <c r="A57" s="13">
        <f t="shared" si="4"/>
        <v>52</v>
      </c>
      <c r="B57" s="20"/>
      <c r="C57" s="17" t="s">
        <v>76</v>
      </c>
      <c r="D57" s="18">
        <v>30</v>
      </c>
      <c r="E57" s="18">
        <v>0</v>
      </c>
      <c r="F57" s="18">
        <f t="shared" si="17"/>
        <v>0</v>
      </c>
      <c r="G57" s="18">
        <v>0</v>
      </c>
      <c r="H57" s="18">
        <f t="shared" si="18"/>
        <v>0</v>
      </c>
      <c r="I57" s="18">
        <v>0</v>
      </c>
      <c r="J57" s="18">
        <v>0</v>
      </c>
      <c r="K57" s="18">
        <v>0</v>
      </c>
      <c r="L57" s="18">
        <v>0</v>
      </c>
      <c r="M57" s="18">
        <f t="shared" si="19"/>
        <v>30</v>
      </c>
      <c r="N57" s="17">
        <v>0</v>
      </c>
      <c r="O57" s="17">
        <f t="shared" si="20"/>
        <v>30</v>
      </c>
      <c r="P57" s="25"/>
    </row>
    <row r="58" customFormat="1" ht="20" customHeight="1" spans="1:39">
      <c r="A58" s="13">
        <f t="shared" si="4"/>
        <v>53</v>
      </c>
      <c r="B58" s="20"/>
      <c r="C58" s="17" t="s">
        <v>77</v>
      </c>
      <c r="D58" s="18">
        <v>31</v>
      </c>
      <c r="E58" s="18">
        <v>0</v>
      </c>
      <c r="F58" s="18">
        <f t="shared" si="17"/>
        <v>0</v>
      </c>
      <c r="G58" s="18">
        <v>0</v>
      </c>
      <c r="H58" s="18">
        <f t="shared" si="18"/>
        <v>0</v>
      </c>
      <c r="I58" s="18">
        <v>0</v>
      </c>
      <c r="J58" s="18">
        <v>0</v>
      </c>
      <c r="K58" s="18">
        <v>0</v>
      </c>
      <c r="L58" s="18">
        <v>0</v>
      </c>
      <c r="M58" s="18">
        <f t="shared" si="19"/>
        <v>31</v>
      </c>
      <c r="N58" s="17">
        <v>0</v>
      </c>
      <c r="O58" s="17">
        <f t="shared" si="20"/>
        <v>31</v>
      </c>
      <c r="P58" s="25"/>
    </row>
    <row r="59" customFormat="1" ht="20" customHeight="1" spans="1:39">
      <c r="A59" s="13">
        <f t="shared" si="4"/>
        <v>54</v>
      </c>
      <c r="B59" s="20"/>
      <c r="C59" s="17" t="s">
        <v>78</v>
      </c>
      <c r="D59" s="18">
        <v>16</v>
      </c>
      <c r="E59" s="18">
        <v>6</v>
      </c>
      <c r="F59" s="18">
        <f t="shared" ref="F59:F73" si="21">E59*1.2</f>
        <v>7.2</v>
      </c>
      <c r="G59" s="18">
        <v>0</v>
      </c>
      <c r="H59" s="18">
        <f t="shared" ref="H59:H73" si="22">G59*1.5</f>
        <v>0</v>
      </c>
      <c r="I59" s="18">
        <v>0</v>
      </c>
      <c r="J59" s="18">
        <v>0</v>
      </c>
      <c r="K59" s="18">
        <v>0</v>
      </c>
      <c r="L59" s="18">
        <v>0</v>
      </c>
      <c r="M59" s="18">
        <f t="shared" ref="M59:M73" si="23">D59+F59+H59+J59+L59</f>
        <v>23.2</v>
      </c>
      <c r="N59" s="17">
        <v>0</v>
      </c>
      <c r="O59" s="17">
        <f t="shared" ref="O59:O73" si="24">M59+N59</f>
        <v>23.2</v>
      </c>
      <c r="P59" s="25"/>
    </row>
    <row r="60" customFormat="1" ht="20" customHeight="1" spans="1:39">
      <c r="A60" s="13">
        <f t="shared" si="4"/>
        <v>55</v>
      </c>
      <c r="B60" s="20"/>
      <c r="C60" s="17" t="s">
        <v>79</v>
      </c>
      <c r="D60" s="18">
        <v>38</v>
      </c>
      <c r="E60" s="18">
        <v>0</v>
      </c>
      <c r="F60" s="18">
        <f t="shared" si="21"/>
        <v>0</v>
      </c>
      <c r="G60" s="18">
        <v>0</v>
      </c>
      <c r="H60" s="18">
        <f t="shared" si="22"/>
        <v>0</v>
      </c>
      <c r="I60" s="18">
        <v>0</v>
      </c>
      <c r="J60" s="18">
        <v>0</v>
      </c>
      <c r="K60" s="18">
        <v>0</v>
      </c>
      <c r="L60" s="18">
        <v>0</v>
      </c>
      <c r="M60" s="18">
        <f t="shared" si="23"/>
        <v>38</v>
      </c>
      <c r="N60" s="17">
        <v>0</v>
      </c>
      <c r="O60" s="17">
        <f t="shared" si="24"/>
        <v>38</v>
      </c>
      <c r="P60" s="25"/>
    </row>
    <row r="61" customFormat="1" ht="20" customHeight="1" spans="1:39">
      <c r="A61" s="13">
        <f t="shared" si="4"/>
        <v>56</v>
      </c>
      <c r="B61" s="20"/>
      <c r="C61" s="17" t="s">
        <v>80</v>
      </c>
      <c r="D61" s="18">
        <v>40</v>
      </c>
      <c r="E61" s="18">
        <v>0</v>
      </c>
      <c r="F61" s="18">
        <f t="shared" si="21"/>
        <v>0</v>
      </c>
      <c r="G61" s="18">
        <v>0</v>
      </c>
      <c r="H61" s="18">
        <f t="shared" si="22"/>
        <v>0</v>
      </c>
      <c r="I61" s="18">
        <v>0</v>
      </c>
      <c r="J61" s="18">
        <v>0</v>
      </c>
      <c r="K61" s="18">
        <v>0</v>
      </c>
      <c r="L61" s="18">
        <v>0</v>
      </c>
      <c r="M61" s="18">
        <f t="shared" si="23"/>
        <v>40</v>
      </c>
      <c r="N61" s="17">
        <v>0</v>
      </c>
      <c r="O61" s="17">
        <f t="shared" si="24"/>
        <v>40</v>
      </c>
      <c r="P61" s="25"/>
    </row>
    <row r="62" customFormat="1" ht="20" customHeight="1" spans="1:39">
      <c r="A62" s="13">
        <f t="shared" si="4"/>
        <v>57</v>
      </c>
      <c r="B62" s="20"/>
      <c r="C62" s="17" t="s">
        <v>81</v>
      </c>
      <c r="D62" s="18">
        <v>16</v>
      </c>
      <c r="E62" s="18">
        <v>0</v>
      </c>
      <c r="F62" s="18">
        <f t="shared" si="21"/>
        <v>0</v>
      </c>
      <c r="G62" s="18">
        <v>0</v>
      </c>
      <c r="H62" s="18">
        <f t="shared" si="22"/>
        <v>0</v>
      </c>
      <c r="I62" s="18">
        <v>0</v>
      </c>
      <c r="J62" s="18">
        <v>0</v>
      </c>
      <c r="K62" s="18">
        <v>0</v>
      </c>
      <c r="L62" s="18">
        <v>0</v>
      </c>
      <c r="M62" s="18">
        <f t="shared" si="23"/>
        <v>16</v>
      </c>
      <c r="N62" s="17">
        <v>0</v>
      </c>
      <c r="O62" s="17">
        <f t="shared" si="24"/>
        <v>16</v>
      </c>
      <c r="P62" s="25"/>
    </row>
    <row r="63" customFormat="1" ht="20" customHeight="1" spans="1:39">
      <c r="A63" s="13">
        <f t="shared" si="4"/>
        <v>58</v>
      </c>
      <c r="B63" s="20"/>
      <c r="C63" s="17" t="s">
        <v>82</v>
      </c>
      <c r="D63" s="18">
        <v>58</v>
      </c>
      <c r="E63" s="18">
        <v>0</v>
      </c>
      <c r="F63" s="18">
        <f t="shared" si="21"/>
        <v>0</v>
      </c>
      <c r="G63" s="18">
        <v>0</v>
      </c>
      <c r="H63" s="18">
        <f t="shared" si="22"/>
        <v>0</v>
      </c>
      <c r="I63" s="18">
        <v>0</v>
      </c>
      <c r="J63" s="18">
        <v>0</v>
      </c>
      <c r="K63" s="18">
        <v>0</v>
      </c>
      <c r="L63" s="18">
        <v>0</v>
      </c>
      <c r="M63" s="18">
        <f t="shared" si="23"/>
        <v>58</v>
      </c>
      <c r="N63" s="17">
        <v>0</v>
      </c>
      <c r="O63" s="17">
        <f t="shared" si="24"/>
        <v>58</v>
      </c>
      <c r="P63" s="25"/>
    </row>
    <row r="64" customFormat="1" ht="20" customHeight="1" spans="1:39">
      <c r="A64" s="13">
        <f t="shared" si="4"/>
        <v>59</v>
      </c>
      <c r="B64" s="20"/>
      <c r="C64" s="17" t="s">
        <v>83</v>
      </c>
      <c r="D64" s="18">
        <v>40</v>
      </c>
      <c r="E64" s="18">
        <v>0</v>
      </c>
      <c r="F64" s="18">
        <f t="shared" si="21"/>
        <v>0</v>
      </c>
      <c r="G64" s="18">
        <v>0</v>
      </c>
      <c r="H64" s="18">
        <f t="shared" si="22"/>
        <v>0</v>
      </c>
      <c r="I64" s="18">
        <v>0</v>
      </c>
      <c r="J64" s="18">
        <v>0</v>
      </c>
      <c r="K64" s="18">
        <v>0</v>
      </c>
      <c r="L64" s="18">
        <v>0</v>
      </c>
      <c r="M64" s="18">
        <f t="shared" si="23"/>
        <v>40</v>
      </c>
      <c r="N64" s="17">
        <v>0</v>
      </c>
      <c r="O64" s="17">
        <f t="shared" si="24"/>
        <v>40</v>
      </c>
      <c r="P64" s="2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customFormat="1" ht="20" customHeight="1" spans="1:39">
      <c r="A65" s="13">
        <f t="shared" si="4"/>
        <v>60</v>
      </c>
      <c r="B65" s="20"/>
      <c r="C65" s="17" t="s">
        <v>84</v>
      </c>
      <c r="D65" s="18">
        <v>0</v>
      </c>
      <c r="E65" s="18">
        <v>0</v>
      </c>
      <c r="F65" s="18">
        <f t="shared" si="21"/>
        <v>0</v>
      </c>
      <c r="G65" s="18">
        <v>0</v>
      </c>
      <c r="H65" s="18">
        <f t="shared" si="22"/>
        <v>0</v>
      </c>
      <c r="I65" s="18">
        <v>0</v>
      </c>
      <c r="J65" s="18">
        <v>0</v>
      </c>
      <c r="K65" s="18">
        <v>0</v>
      </c>
      <c r="L65" s="18">
        <v>0</v>
      </c>
      <c r="M65" s="18">
        <f t="shared" si="23"/>
        <v>0</v>
      </c>
      <c r="N65" s="17">
        <v>0</v>
      </c>
      <c r="O65" s="17">
        <f t="shared" si="24"/>
        <v>0</v>
      </c>
      <c r="P65" s="2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</row>
    <row r="66" customFormat="1" ht="20" customHeight="1" spans="1:39">
      <c r="A66" s="13">
        <f t="shared" si="4"/>
        <v>61</v>
      </c>
      <c r="B66" s="20"/>
      <c r="C66" s="17" t="s">
        <v>85</v>
      </c>
      <c r="D66" s="18">
        <v>30</v>
      </c>
      <c r="E66" s="18">
        <v>0</v>
      </c>
      <c r="F66" s="18">
        <f t="shared" si="21"/>
        <v>0</v>
      </c>
      <c r="G66" s="18">
        <v>0</v>
      </c>
      <c r="H66" s="18">
        <f t="shared" si="22"/>
        <v>0</v>
      </c>
      <c r="I66" s="18">
        <v>0</v>
      </c>
      <c r="J66" s="18">
        <v>0</v>
      </c>
      <c r="K66" s="18">
        <v>0</v>
      </c>
      <c r="L66" s="18">
        <v>0</v>
      </c>
      <c r="M66" s="18">
        <f t="shared" si="23"/>
        <v>30</v>
      </c>
      <c r="N66" s="17">
        <v>0</v>
      </c>
      <c r="O66" s="17">
        <f t="shared" si="24"/>
        <v>30</v>
      </c>
      <c r="P66" s="2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customFormat="1" ht="20" customHeight="1" spans="1:39">
      <c r="A67" s="13">
        <f t="shared" si="4"/>
        <v>62</v>
      </c>
      <c r="B67" s="20"/>
      <c r="C67" s="17" t="s">
        <v>86</v>
      </c>
      <c r="D67" s="18">
        <v>30</v>
      </c>
      <c r="E67" s="18">
        <v>0</v>
      </c>
      <c r="F67" s="18">
        <f t="shared" si="21"/>
        <v>0</v>
      </c>
      <c r="G67" s="18">
        <v>0</v>
      </c>
      <c r="H67" s="18">
        <f t="shared" si="22"/>
        <v>0</v>
      </c>
      <c r="I67" s="18">
        <v>0</v>
      </c>
      <c r="J67" s="18">
        <v>0</v>
      </c>
      <c r="K67" s="18">
        <v>0</v>
      </c>
      <c r="L67" s="18">
        <v>0</v>
      </c>
      <c r="M67" s="18">
        <f t="shared" si="23"/>
        <v>30</v>
      </c>
      <c r="N67" s="17">
        <v>0</v>
      </c>
      <c r="O67" s="17">
        <f t="shared" si="24"/>
        <v>30</v>
      </c>
      <c r="P67" s="2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</row>
    <row r="68" customFormat="1" ht="20" customHeight="1" spans="1:39">
      <c r="A68" s="13">
        <f t="shared" si="4"/>
        <v>63</v>
      </c>
      <c r="B68" s="20"/>
      <c r="C68" s="17" t="s">
        <v>87</v>
      </c>
      <c r="D68" s="18">
        <v>0</v>
      </c>
      <c r="E68" s="18">
        <v>18</v>
      </c>
      <c r="F68" s="18">
        <f t="shared" si="21"/>
        <v>21.6</v>
      </c>
      <c r="G68" s="18">
        <v>0</v>
      </c>
      <c r="H68" s="18">
        <f t="shared" si="22"/>
        <v>0</v>
      </c>
      <c r="I68" s="18">
        <v>0</v>
      </c>
      <c r="J68" s="18">
        <v>0</v>
      </c>
      <c r="K68" s="18">
        <v>0</v>
      </c>
      <c r="L68" s="18">
        <v>0</v>
      </c>
      <c r="M68" s="18">
        <f t="shared" si="23"/>
        <v>21.6</v>
      </c>
      <c r="N68" s="17">
        <v>0</v>
      </c>
      <c r="O68" s="17">
        <f t="shared" si="24"/>
        <v>21.6</v>
      </c>
      <c r="P68" s="2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</row>
    <row r="69" customFormat="1" ht="20" customHeight="1" spans="1:39">
      <c r="A69" s="13">
        <f t="shared" si="4"/>
        <v>64</v>
      </c>
      <c r="B69" s="20"/>
      <c r="C69" s="17" t="s">
        <v>88</v>
      </c>
      <c r="D69" s="18">
        <v>30</v>
      </c>
      <c r="E69" s="18">
        <v>0</v>
      </c>
      <c r="F69" s="18">
        <f t="shared" si="21"/>
        <v>0</v>
      </c>
      <c r="G69" s="18">
        <v>0</v>
      </c>
      <c r="H69" s="18">
        <f t="shared" si="22"/>
        <v>0</v>
      </c>
      <c r="I69" s="18">
        <v>0</v>
      </c>
      <c r="J69" s="18">
        <v>0</v>
      </c>
      <c r="K69" s="18">
        <v>0</v>
      </c>
      <c r="L69" s="18">
        <v>0</v>
      </c>
      <c r="M69" s="18">
        <f t="shared" si="23"/>
        <v>30</v>
      </c>
      <c r="N69" s="17">
        <v>0</v>
      </c>
      <c r="O69" s="17">
        <f t="shared" si="24"/>
        <v>30</v>
      </c>
      <c r="P69" s="2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</row>
    <row r="70" customFormat="1" ht="20" customHeight="1" spans="1:39">
      <c r="A70" s="13">
        <f t="shared" si="4"/>
        <v>65</v>
      </c>
      <c r="B70" s="28"/>
      <c r="C70" s="17" t="s">
        <v>89</v>
      </c>
      <c r="D70" s="18">
        <v>38</v>
      </c>
      <c r="E70" s="18">
        <v>0</v>
      </c>
      <c r="F70" s="18">
        <f t="shared" si="21"/>
        <v>0</v>
      </c>
      <c r="G70" s="18">
        <v>0</v>
      </c>
      <c r="H70" s="18">
        <f t="shared" si="22"/>
        <v>0</v>
      </c>
      <c r="I70" s="18">
        <v>0</v>
      </c>
      <c r="J70" s="18">
        <v>0</v>
      </c>
      <c r="K70" s="18">
        <v>0</v>
      </c>
      <c r="L70" s="18">
        <v>0</v>
      </c>
      <c r="M70" s="18">
        <f t="shared" si="23"/>
        <v>38</v>
      </c>
      <c r="N70" s="17">
        <v>0</v>
      </c>
      <c r="O70" s="17">
        <f t="shared" si="24"/>
        <v>38</v>
      </c>
      <c r="P70" s="2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</row>
    <row r="71" s="1" customFormat="1" ht="20" customHeight="1" spans="1:39">
      <c r="A71" s="13">
        <f t="shared" ref="A71:A134" si="25">ROW(A66)</f>
        <v>66</v>
      </c>
      <c r="B71" s="29" t="s">
        <v>90</v>
      </c>
      <c r="C71" s="17" t="s">
        <v>91</v>
      </c>
      <c r="D71" s="18">
        <v>36</v>
      </c>
      <c r="E71" s="18">
        <v>0</v>
      </c>
      <c r="F71" s="18">
        <f t="shared" si="21"/>
        <v>0</v>
      </c>
      <c r="G71" s="18">
        <v>0</v>
      </c>
      <c r="H71" s="18">
        <f t="shared" si="22"/>
        <v>0</v>
      </c>
      <c r="I71" s="18">
        <v>0</v>
      </c>
      <c r="J71" s="18">
        <v>0</v>
      </c>
      <c r="K71" s="18">
        <v>0</v>
      </c>
      <c r="L71" s="18">
        <v>0</v>
      </c>
      <c r="M71" s="18">
        <f t="shared" si="23"/>
        <v>36</v>
      </c>
      <c r="N71" s="17">
        <v>0</v>
      </c>
      <c r="O71" s="17">
        <f t="shared" si="24"/>
        <v>36</v>
      </c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</row>
    <row r="72" s="1" customFormat="1" ht="20" customHeight="1" spans="1:39">
      <c r="A72" s="13">
        <f t="shared" si="25"/>
        <v>67</v>
      </c>
      <c r="B72" s="30" t="s">
        <v>92</v>
      </c>
      <c r="C72" s="17" t="s">
        <v>93</v>
      </c>
      <c r="D72" s="18">
        <v>6</v>
      </c>
      <c r="E72" s="18">
        <v>0</v>
      </c>
      <c r="F72" s="18">
        <f t="shared" si="21"/>
        <v>0</v>
      </c>
      <c r="G72" s="18">
        <v>0</v>
      </c>
      <c r="H72" s="18">
        <f t="shared" si="22"/>
        <v>0</v>
      </c>
      <c r="I72" s="18">
        <v>0</v>
      </c>
      <c r="J72" s="18">
        <v>0</v>
      </c>
      <c r="K72" s="18">
        <v>0</v>
      </c>
      <c r="L72" s="18">
        <v>0</v>
      </c>
      <c r="M72" s="18">
        <f t="shared" si="23"/>
        <v>6</v>
      </c>
      <c r="N72" s="17">
        <v>0</v>
      </c>
      <c r="O72" s="17">
        <f t="shared" si="24"/>
        <v>6</v>
      </c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</row>
    <row r="73" s="1" customFormat="1" ht="20" customHeight="1" spans="1:39">
      <c r="A73" s="13">
        <f t="shared" si="25"/>
        <v>68</v>
      </c>
      <c r="B73" s="31" t="s">
        <v>94</v>
      </c>
      <c r="C73" s="17" t="s">
        <v>95</v>
      </c>
      <c r="D73" s="18">
        <v>0</v>
      </c>
      <c r="E73" s="18">
        <v>12</v>
      </c>
      <c r="F73" s="18">
        <f t="shared" si="21"/>
        <v>14.4</v>
      </c>
      <c r="G73" s="18">
        <v>0</v>
      </c>
      <c r="H73" s="18">
        <f t="shared" si="22"/>
        <v>0</v>
      </c>
      <c r="I73" s="18">
        <v>0</v>
      </c>
      <c r="J73" s="18">
        <v>0</v>
      </c>
      <c r="K73" s="18">
        <v>0</v>
      </c>
      <c r="L73" s="18">
        <v>0</v>
      </c>
      <c r="M73" s="18">
        <f t="shared" si="23"/>
        <v>14.4</v>
      </c>
      <c r="N73" s="17">
        <v>0</v>
      </c>
      <c r="O73" s="17">
        <f t="shared" si="24"/>
        <v>14.4</v>
      </c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</row>
    <row r="74" s="1" customFormat="1" ht="20" customHeight="1" spans="1:39">
      <c r="A74" s="13">
        <f t="shared" si="25"/>
        <v>69</v>
      </c>
      <c r="B74" s="31"/>
      <c r="C74" s="32" t="s">
        <v>96</v>
      </c>
      <c r="D74" s="18">
        <v>32</v>
      </c>
      <c r="E74" s="18">
        <v>0</v>
      </c>
      <c r="F74" s="18">
        <f t="shared" ref="F74:F79" si="26">E74*1.2</f>
        <v>0</v>
      </c>
      <c r="G74" s="18">
        <v>0</v>
      </c>
      <c r="H74" s="18">
        <f t="shared" ref="H74:H79" si="27">G74*1.5</f>
        <v>0</v>
      </c>
      <c r="I74" s="18">
        <v>0</v>
      </c>
      <c r="J74" s="18">
        <v>0</v>
      </c>
      <c r="K74" s="18">
        <v>0</v>
      </c>
      <c r="L74" s="18">
        <v>0</v>
      </c>
      <c r="M74" s="18">
        <f t="shared" ref="M74:M79" si="28">D74+F74+H74+J74+L74</f>
        <v>32</v>
      </c>
      <c r="N74" s="17">
        <v>0</v>
      </c>
      <c r="O74" s="17">
        <f t="shared" ref="O74:O79" si="29">M74+N74</f>
        <v>32</v>
      </c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</row>
    <row r="75" ht="20" customHeight="1" spans="1:39">
      <c r="A75" s="13">
        <f t="shared" si="25"/>
        <v>70</v>
      </c>
      <c r="B75" s="31"/>
      <c r="C75" s="17" t="s">
        <v>97</v>
      </c>
      <c r="D75" s="18">
        <v>26</v>
      </c>
      <c r="E75" s="18">
        <v>22</v>
      </c>
      <c r="F75" s="18">
        <f t="shared" si="26"/>
        <v>26.4</v>
      </c>
      <c r="G75" s="18">
        <v>0</v>
      </c>
      <c r="H75" s="18">
        <f t="shared" si="27"/>
        <v>0</v>
      </c>
      <c r="I75" s="18">
        <v>0</v>
      </c>
      <c r="J75" s="18">
        <v>0</v>
      </c>
      <c r="K75" s="18">
        <v>0</v>
      </c>
      <c r="L75" s="18">
        <v>0</v>
      </c>
      <c r="M75" s="18">
        <f t="shared" si="28"/>
        <v>52.4</v>
      </c>
      <c r="N75" s="17">
        <v>0</v>
      </c>
      <c r="O75" s="17">
        <f t="shared" si="29"/>
        <v>52.4</v>
      </c>
      <c r="P75" s="25"/>
    </row>
    <row r="76" ht="20" customHeight="1" spans="1:39">
      <c r="A76" s="13">
        <f t="shared" si="25"/>
        <v>71</v>
      </c>
      <c r="B76" s="31"/>
      <c r="C76" s="17" t="s">
        <v>98</v>
      </c>
      <c r="D76" s="18">
        <v>46</v>
      </c>
      <c r="E76" s="18">
        <v>0</v>
      </c>
      <c r="F76" s="18">
        <f t="shared" si="26"/>
        <v>0</v>
      </c>
      <c r="G76" s="18">
        <v>0</v>
      </c>
      <c r="H76" s="18">
        <f t="shared" si="27"/>
        <v>0</v>
      </c>
      <c r="I76" s="18">
        <v>0</v>
      </c>
      <c r="J76" s="18">
        <v>0</v>
      </c>
      <c r="K76" s="18">
        <v>0</v>
      </c>
      <c r="L76" s="18">
        <v>0</v>
      </c>
      <c r="M76" s="18">
        <f t="shared" si="28"/>
        <v>46</v>
      </c>
      <c r="N76" s="17">
        <v>0</v>
      </c>
      <c r="O76" s="17">
        <f t="shared" si="29"/>
        <v>46</v>
      </c>
      <c r="P76" s="25"/>
    </row>
    <row r="77" ht="20" customHeight="1" spans="1:39">
      <c r="A77" s="13">
        <f t="shared" si="25"/>
        <v>72</v>
      </c>
      <c r="B77" s="31"/>
      <c r="C77" s="17" t="s">
        <v>99</v>
      </c>
      <c r="D77" s="18">
        <v>0</v>
      </c>
      <c r="E77" s="18">
        <v>18</v>
      </c>
      <c r="F77" s="18">
        <f t="shared" si="26"/>
        <v>21.6</v>
      </c>
      <c r="G77" s="18">
        <v>8</v>
      </c>
      <c r="H77" s="18">
        <f t="shared" si="27"/>
        <v>12</v>
      </c>
      <c r="I77" s="18">
        <v>0</v>
      </c>
      <c r="J77" s="18">
        <v>0</v>
      </c>
      <c r="K77" s="18">
        <v>0</v>
      </c>
      <c r="L77" s="18">
        <v>0</v>
      </c>
      <c r="M77" s="18">
        <f t="shared" si="28"/>
        <v>33.6</v>
      </c>
      <c r="N77" s="17">
        <v>0</v>
      </c>
      <c r="O77" s="17">
        <f t="shared" si="29"/>
        <v>33.6</v>
      </c>
      <c r="P77" s="25"/>
    </row>
    <row r="78" ht="20" customHeight="1" spans="1:39">
      <c r="A78" s="13">
        <f t="shared" si="25"/>
        <v>73</v>
      </c>
      <c r="B78" s="31"/>
      <c r="C78" s="17" t="s">
        <v>100</v>
      </c>
      <c r="D78" s="18">
        <v>24</v>
      </c>
      <c r="E78" s="18">
        <v>0</v>
      </c>
      <c r="F78" s="18">
        <f t="shared" si="26"/>
        <v>0</v>
      </c>
      <c r="G78" s="18">
        <v>0</v>
      </c>
      <c r="H78" s="18">
        <f t="shared" si="27"/>
        <v>0</v>
      </c>
      <c r="I78" s="18">
        <v>0</v>
      </c>
      <c r="J78" s="18">
        <v>0</v>
      </c>
      <c r="K78" s="18">
        <v>0</v>
      </c>
      <c r="L78" s="18">
        <v>0</v>
      </c>
      <c r="M78" s="18">
        <f t="shared" si="28"/>
        <v>24</v>
      </c>
      <c r="N78" s="17">
        <v>0</v>
      </c>
      <c r="O78" s="17">
        <f t="shared" si="29"/>
        <v>24</v>
      </c>
      <c r="P78" s="25"/>
    </row>
    <row r="79" ht="20" customHeight="1" spans="1:39">
      <c r="A79" s="13">
        <f t="shared" si="25"/>
        <v>74</v>
      </c>
      <c r="B79" s="31"/>
      <c r="C79" s="17" t="s">
        <v>101</v>
      </c>
      <c r="D79" s="18">
        <v>32</v>
      </c>
      <c r="E79" s="18">
        <v>0</v>
      </c>
      <c r="F79" s="18">
        <f t="shared" si="26"/>
        <v>0</v>
      </c>
      <c r="G79" s="18">
        <v>0</v>
      </c>
      <c r="H79" s="18">
        <f t="shared" si="27"/>
        <v>0</v>
      </c>
      <c r="I79" s="18">
        <v>0</v>
      </c>
      <c r="J79" s="18">
        <v>0</v>
      </c>
      <c r="K79" s="18">
        <v>0</v>
      </c>
      <c r="L79" s="18">
        <v>0</v>
      </c>
      <c r="M79" s="18">
        <f t="shared" si="28"/>
        <v>32</v>
      </c>
      <c r="N79" s="17">
        <v>0</v>
      </c>
      <c r="O79" s="17">
        <f t="shared" si="29"/>
        <v>32</v>
      </c>
      <c r="P79" s="25"/>
    </row>
    <row r="80" ht="20" customHeight="1" spans="1:39">
      <c r="A80" s="13">
        <f t="shared" si="25"/>
        <v>75</v>
      </c>
      <c r="B80" s="31"/>
      <c r="C80" s="17" t="s">
        <v>102</v>
      </c>
      <c r="D80" s="18">
        <v>24</v>
      </c>
      <c r="E80" s="18">
        <v>0</v>
      </c>
      <c r="F80" s="18">
        <f t="shared" ref="F80:F86" si="30">E80*1.2</f>
        <v>0</v>
      </c>
      <c r="G80" s="18">
        <v>0</v>
      </c>
      <c r="H80" s="18">
        <f t="shared" ref="H80:H86" si="31">G80*1.5</f>
        <v>0</v>
      </c>
      <c r="I80" s="18">
        <v>0</v>
      </c>
      <c r="J80" s="18">
        <v>0</v>
      </c>
      <c r="K80" s="18">
        <v>0</v>
      </c>
      <c r="L80" s="18">
        <v>0</v>
      </c>
      <c r="M80" s="18">
        <f t="shared" ref="M80:M86" si="32">D80+F80+H80+J80+L80</f>
        <v>24</v>
      </c>
      <c r="N80" s="17">
        <v>0</v>
      </c>
      <c r="O80" s="17">
        <f t="shared" ref="O80:O86" si="33">M80+N80</f>
        <v>24</v>
      </c>
      <c r="P80" s="25"/>
    </row>
    <row r="81" ht="20" customHeight="1" spans="1:16">
      <c r="A81" s="13">
        <f t="shared" si="25"/>
        <v>76</v>
      </c>
      <c r="B81" s="31"/>
      <c r="C81" s="17" t="s">
        <v>103</v>
      </c>
      <c r="D81" s="18">
        <v>44</v>
      </c>
      <c r="E81" s="18">
        <v>0</v>
      </c>
      <c r="F81" s="18">
        <f t="shared" si="30"/>
        <v>0</v>
      </c>
      <c r="G81" s="18">
        <v>0</v>
      </c>
      <c r="H81" s="18">
        <f t="shared" si="31"/>
        <v>0</v>
      </c>
      <c r="I81" s="18">
        <v>0</v>
      </c>
      <c r="J81" s="18">
        <v>0</v>
      </c>
      <c r="K81" s="18">
        <v>0</v>
      </c>
      <c r="L81" s="18">
        <v>0</v>
      </c>
      <c r="M81" s="18">
        <f t="shared" si="32"/>
        <v>44</v>
      </c>
      <c r="N81" s="17">
        <v>0</v>
      </c>
      <c r="O81" s="17">
        <f t="shared" si="33"/>
        <v>44</v>
      </c>
      <c r="P81" s="25"/>
    </row>
    <row r="82" ht="20" customHeight="1" spans="1:16">
      <c r="A82" s="13">
        <f t="shared" si="25"/>
        <v>77</v>
      </c>
      <c r="B82" s="31"/>
      <c r="C82" s="17" t="s">
        <v>104</v>
      </c>
      <c r="D82" s="18">
        <v>12</v>
      </c>
      <c r="E82" s="18">
        <v>8</v>
      </c>
      <c r="F82" s="18">
        <f t="shared" si="30"/>
        <v>9.6</v>
      </c>
      <c r="G82" s="18">
        <v>0</v>
      </c>
      <c r="H82" s="18">
        <f t="shared" si="31"/>
        <v>0</v>
      </c>
      <c r="I82" s="18">
        <v>0</v>
      </c>
      <c r="J82" s="18">
        <v>0</v>
      </c>
      <c r="K82" s="18">
        <v>0</v>
      </c>
      <c r="L82" s="18">
        <v>0</v>
      </c>
      <c r="M82" s="18">
        <f t="shared" si="32"/>
        <v>21.6</v>
      </c>
      <c r="N82" s="17">
        <v>0</v>
      </c>
      <c r="O82" s="17">
        <f t="shared" si="33"/>
        <v>21.6</v>
      </c>
      <c r="P82" s="25"/>
    </row>
    <row r="83" ht="20" customHeight="1" spans="1:16">
      <c r="A83" s="13">
        <f t="shared" si="25"/>
        <v>78</v>
      </c>
      <c r="B83" s="31"/>
      <c r="C83" s="17" t="s">
        <v>105</v>
      </c>
      <c r="D83" s="18">
        <v>6</v>
      </c>
      <c r="E83" s="18">
        <v>30</v>
      </c>
      <c r="F83" s="18">
        <f t="shared" si="30"/>
        <v>36</v>
      </c>
      <c r="G83" s="18">
        <v>0</v>
      </c>
      <c r="H83" s="18">
        <f t="shared" si="31"/>
        <v>0</v>
      </c>
      <c r="I83" s="18">
        <v>0</v>
      </c>
      <c r="J83" s="18">
        <v>0</v>
      </c>
      <c r="K83" s="18">
        <v>0</v>
      </c>
      <c r="L83" s="18">
        <v>0</v>
      </c>
      <c r="M83" s="18">
        <f t="shared" si="32"/>
        <v>42</v>
      </c>
      <c r="N83" s="17">
        <v>0</v>
      </c>
      <c r="O83" s="17">
        <f t="shared" si="33"/>
        <v>42</v>
      </c>
      <c r="P83" s="25"/>
    </row>
    <row r="84" ht="20" customHeight="1" spans="1:16">
      <c r="A84" s="13">
        <f t="shared" si="25"/>
        <v>79</v>
      </c>
      <c r="B84" s="33"/>
      <c r="C84" s="17" t="s">
        <v>106</v>
      </c>
      <c r="D84" s="18">
        <v>36</v>
      </c>
      <c r="E84" s="18">
        <v>0</v>
      </c>
      <c r="F84" s="18">
        <f t="shared" si="30"/>
        <v>0</v>
      </c>
      <c r="G84" s="18">
        <v>0</v>
      </c>
      <c r="H84" s="18">
        <f t="shared" si="31"/>
        <v>0</v>
      </c>
      <c r="I84" s="18">
        <v>0</v>
      </c>
      <c r="J84" s="18">
        <v>0</v>
      </c>
      <c r="K84" s="18">
        <v>0</v>
      </c>
      <c r="L84" s="18">
        <v>0</v>
      </c>
      <c r="M84" s="18">
        <f t="shared" si="32"/>
        <v>36</v>
      </c>
      <c r="N84" s="17">
        <v>0</v>
      </c>
      <c r="O84" s="17">
        <f t="shared" si="33"/>
        <v>36</v>
      </c>
      <c r="P84" s="25"/>
    </row>
    <row r="85" ht="20" customHeight="1" spans="1:16">
      <c r="A85" s="13">
        <f t="shared" si="25"/>
        <v>80</v>
      </c>
      <c r="B85" s="20" t="s">
        <v>107</v>
      </c>
      <c r="C85" s="17" t="s">
        <v>108</v>
      </c>
      <c r="D85" s="18">
        <v>18</v>
      </c>
      <c r="E85" s="18">
        <v>0</v>
      </c>
      <c r="F85" s="18">
        <f t="shared" si="30"/>
        <v>0</v>
      </c>
      <c r="G85" s="18">
        <v>0</v>
      </c>
      <c r="H85" s="18">
        <f t="shared" si="31"/>
        <v>0</v>
      </c>
      <c r="I85" s="18">
        <v>0</v>
      </c>
      <c r="J85" s="18">
        <v>0</v>
      </c>
      <c r="K85" s="18">
        <v>0</v>
      </c>
      <c r="L85" s="18">
        <v>0</v>
      </c>
      <c r="M85" s="18">
        <f t="shared" si="32"/>
        <v>18</v>
      </c>
      <c r="N85" s="17">
        <v>0</v>
      </c>
      <c r="O85" s="17">
        <f t="shared" si="33"/>
        <v>18</v>
      </c>
      <c r="P85" s="25"/>
    </row>
    <row r="86" ht="20" customHeight="1" spans="1:16">
      <c r="A86" s="13">
        <f t="shared" si="25"/>
        <v>81</v>
      </c>
      <c r="B86" s="20"/>
      <c r="C86" s="17" t="s">
        <v>109</v>
      </c>
      <c r="D86" s="18">
        <v>24</v>
      </c>
      <c r="E86" s="18">
        <v>8</v>
      </c>
      <c r="F86" s="18">
        <f t="shared" si="30"/>
        <v>9.6</v>
      </c>
      <c r="G86" s="18">
        <v>0</v>
      </c>
      <c r="H86" s="18">
        <f t="shared" si="31"/>
        <v>0</v>
      </c>
      <c r="I86" s="18">
        <v>0</v>
      </c>
      <c r="J86" s="18">
        <v>0</v>
      </c>
      <c r="K86" s="18">
        <v>0</v>
      </c>
      <c r="L86" s="18">
        <v>0</v>
      </c>
      <c r="M86" s="18">
        <f t="shared" si="32"/>
        <v>33.6</v>
      </c>
      <c r="N86" s="17">
        <v>0</v>
      </c>
      <c r="O86" s="17">
        <f t="shared" si="33"/>
        <v>33.6</v>
      </c>
      <c r="P86" s="25"/>
    </row>
    <row r="87" ht="20" customHeight="1" spans="1:16">
      <c r="A87" s="13">
        <f t="shared" si="25"/>
        <v>82</v>
      </c>
      <c r="B87" s="20"/>
      <c r="C87" s="17" t="s">
        <v>110</v>
      </c>
      <c r="D87" s="18">
        <v>24</v>
      </c>
      <c r="E87" s="18">
        <v>0</v>
      </c>
      <c r="F87" s="18">
        <f t="shared" ref="F87:F94" si="34">E87*1.2</f>
        <v>0</v>
      </c>
      <c r="G87" s="18">
        <v>0</v>
      </c>
      <c r="H87" s="18">
        <f t="shared" ref="H87:H94" si="35">G87*1.5</f>
        <v>0</v>
      </c>
      <c r="I87" s="18">
        <v>0</v>
      </c>
      <c r="J87" s="18">
        <v>0</v>
      </c>
      <c r="K87" s="18">
        <v>0</v>
      </c>
      <c r="L87" s="18">
        <v>0</v>
      </c>
      <c r="M87" s="18">
        <f t="shared" ref="M87:M94" si="36">D87+F87+H87+J87+L87</f>
        <v>24</v>
      </c>
      <c r="N87" s="17">
        <v>0</v>
      </c>
      <c r="O87" s="17">
        <f t="shared" ref="O87:O94" si="37">M87+N87</f>
        <v>24</v>
      </c>
      <c r="P87" s="25"/>
    </row>
    <row r="88" ht="20" customHeight="1" spans="1:16">
      <c r="A88" s="13">
        <f t="shared" si="25"/>
        <v>83</v>
      </c>
      <c r="B88" s="20"/>
      <c r="C88" s="17" t="s">
        <v>111</v>
      </c>
      <c r="D88" s="18">
        <v>24</v>
      </c>
      <c r="E88" s="18">
        <v>0</v>
      </c>
      <c r="F88" s="18">
        <f t="shared" si="34"/>
        <v>0</v>
      </c>
      <c r="G88" s="18">
        <v>0</v>
      </c>
      <c r="H88" s="18">
        <f t="shared" si="35"/>
        <v>0</v>
      </c>
      <c r="I88" s="18">
        <v>0</v>
      </c>
      <c r="J88" s="18">
        <v>0</v>
      </c>
      <c r="K88" s="18">
        <v>0</v>
      </c>
      <c r="L88" s="18">
        <v>0</v>
      </c>
      <c r="M88" s="18">
        <f t="shared" si="36"/>
        <v>24</v>
      </c>
      <c r="N88" s="17">
        <v>0</v>
      </c>
      <c r="O88" s="17">
        <f t="shared" si="37"/>
        <v>24</v>
      </c>
      <c r="P88" s="25"/>
    </row>
    <row r="89" ht="20" customHeight="1" spans="1:16">
      <c r="A89" s="13">
        <f t="shared" si="25"/>
        <v>84</v>
      </c>
      <c r="B89" s="20"/>
      <c r="C89" s="17" t="s">
        <v>112</v>
      </c>
      <c r="D89" s="18">
        <v>12</v>
      </c>
      <c r="E89" s="18">
        <v>0</v>
      </c>
      <c r="F89" s="18">
        <f t="shared" si="34"/>
        <v>0</v>
      </c>
      <c r="G89" s="18">
        <v>0</v>
      </c>
      <c r="H89" s="18">
        <f t="shared" si="35"/>
        <v>0</v>
      </c>
      <c r="I89" s="18">
        <v>0</v>
      </c>
      <c r="J89" s="18">
        <v>0</v>
      </c>
      <c r="K89" s="18">
        <v>0</v>
      </c>
      <c r="L89" s="18">
        <v>0</v>
      </c>
      <c r="M89" s="18">
        <f t="shared" si="36"/>
        <v>12</v>
      </c>
      <c r="N89" s="17">
        <v>0</v>
      </c>
      <c r="O89" s="17">
        <f t="shared" si="37"/>
        <v>12</v>
      </c>
      <c r="P89" s="25"/>
    </row>
    <row r="90" ht="20" customHeight="1" spans="1:16">
      <c r="A90" s="13">
        <f t="shared" si="25"/>
        <v>85</v>
      </c>
      <c r="B90" s="20"/>
      <c r="C90" s="17" t="s">
        <v>113</v>
      </c>
      <c r="D90" s="18">
        <v>24</v>
      </c>
      <c r="E90" s="18">
        <v>0</v>
      </c>
      <c r="F90" s="18">
        <f t="shared" si="34"/>
        <v>0</v>
      </c>
      <c r="G90" s="18">
        <v>0</v>
      </c>
      <c r="H90" s="18">
        <f t="shared" si="35"/>
        <v>0</v>
      </c>
      <c r="I90" s="18">
        <v>0</v>
      </c>
      <c r="J90" s="18">
        <v>0</v>
      </c>
      <c r="K90" s="18">
        <v>0</v>
      </c>
      <c r="L90" s="18">
        <v>0</v>
      </c>
      <c r="M90" s="18">
        <f t="shared" si="36"/>
        <v>24</v>
      </c>
      <c r="N90" s="17">
        <v>0</v>
      </c>
      <c r="O90" s="17">
        <f t="shared" si="37"/>
        <v>24</v>
      </c>
      <c r="P90" s="25"/>
    </row>
    <row r="91" ht="20" customHeight="1" spans="1:16">
      <c r="A91" s="13">
        <f t="shared" si="25"/>
        <v>86</v>
      </c>
      <c r="B91" s="28"/>
      <c r="C91" s="17" t="s">
        <v>114</v>
      </c>
      <c r="D91" s="18">
        <v>0</v>
      </c>
      <c r="E91" s="18">
        <v>12</v>
      </c>
      <c r="F91" s="18">
        <f t="shared" si="34"/>
        <v>14.4</v>
      </c>
      <c r="G91" s="18">
        <v>22</v>
      </c>
      <c r="H91" s="18">
        <f t="shared" si="35"/>
        <v>33</v>
      </c>
      <c r="I91" s="18">
        <v>0</v>
      </c>
      <c r="J91" s="18">
        <v>0</v>
      </c>
      <c r="K91" s="18">
        <v>0</v>
      </c>
      <c r="L91" s="18">
        <v>0</v>
      </c>
      <c r="M91" s="18">
        <f t="shared" si="36"/>
        <v>47.4</v>
      </c>
      <c r="N91" s="17">
        <v>0</v>
      </c>
      <c r="O91" s="17">
        <f t="shared" si="37"/>
        <v>47.4</v>
      </c>
      <c r="P91" s="25"/>
    </row>
    <row r="92" ht="20" customHeight="1" spans="1:16">
      <c r="A92" s="13">
        <f t="shared" si="25"/>
        <v>87</v>
      </c>
      <c r="B92" s="23" t="s">
        <v>115</v>
      </c>
      <c r="C92" s="17" t="s">
        <v>116</v>
      </c>
      <c r="D92" s="18">
        <v>8</v>
      </c>
      <c r="E92" s="18">
        <v>26</v>
      </c>
      <c r="F92" s="18">
        <f t="shared" si="34"/>
        <v>31.2</v>
      </c>
      <c r="G92" s="18">
        <v>0</v>
      </c>
      <c r="H92" s="18">
        <f t="shared" si="35"/>
        <v>0</v>
      </c>
      <c r="I92" s="18">
        <v>0</v>
      </c>
      <c r="J92" s="18">
        <v>0</v>
      </c>
      <c r="K92" s="18">
        <v>0</v>
      </c>
      <c r="L92" s="18">
        <v>0</v>
      </c>
      <c r="M92" s="18">
        <f t="shared" si="36"/>
        <v>39.2</v>
      </c>
      <c r="N92" s="17">
        <v>0</v>
      </c>
      <c r="O92" s="17">
        <f t="shared" si="37"/>
        <v>39.2</v>
      </c>
      <c r="P92" s="25"/>
    </row>
    <row r="93" ht="20" customHeight="1" spans="1:16">
      <c r="A93" s="13">
        <f t="shared" si="25"/>
        <v>88</v>
      </c>
      <c r="B93" s="23"/>
      <c r="C93" s="17" t="s">
        <v>117</v>
      </c>
      <c r="D93" s="18">
        <v>44</v>
      </c>
      <c r="E93" s="18">
        <v>0</v>
      </c>
      <c r="F93" s="18">
        <f t="shared" si="34"/>
        <v>0</v>
      </c>
      <c r="G93" s="18">
        <v>0</v>
      </c>
      <c r="H93" s="18">
        <f t="shared" si="35"/>
        <v>0</v>
      </c>
      <c r="I93" s="18">
        <v>0</v>
      </c>
      <c r="J93" s="18">
        <v>0</v>
      </c>
      <c r="K93" s="18">
        <v>0</v>
      </c>
      <c r="L93" s="18">
        <v>0</v>
      </c>
      <c r="M93" s="18">
        <f t="shared" si="36"/>
        <v>44</v>
      </c>
      <c r="N93" s="17">
        <v>0</v>
      </c>
      <c r="O93" s="17">
        <f t="shared" si="37"/>
        <v>44</v>
      </c>
      <c r="P93" s="25"/>
    </row>
    <row r="94" ht="20" customHeight="1" spans="1:16">
      <c r="A94" s="13">
        <f t="shared" si="25"/>
        <v>89</v>
      </c>
      <c r="B94" s="23"/>
      <c r="C94" s="17" t="s">
        <v>118</v>
      </c>
      <c r="D94" s="18">
        <v>0</v>
      </c>
      <c r="E94" s="18">
        <v>46</v>
      </c>
      <c r="F94" s="18">
        <f t="shared" si="34"/>
        <v>55.2</v>
      </c>
      <c r="G94" s="18">
        <v>0</v>
      </c>
      <c r="H94" s="18">
        <f t="shared" si="35"/>
        <v>0</v>
      </c>
      <c r="I94" s="18">
        <v>0</v>
      </c>
      <c r="J94" s="18">
        <v>0</v>
      </c>
      <c r="K94" s="18">
        <v>0</v>
      </c>
      <c r="L94" s="18">
        <v>0</v>
      </c>
      <c r="M94" s="18">
        <f t="shared" si="36"/>
        <v>55.2</v>
      </c>
      <c r="N94" s="17">
        <v>0</v>
      </c>
      <c r="O94" s="17">
        <f t="shared" si="37"/>
        <v>55.2</v>
      </c>
      <c r="P94" s="25"/>
    </row>
    <row r="95" ht="20" customHeight="1" spans="1:16">
      <c r="A95" s="13">
        <f t="shared" si="25"/>
        <v>90</v>
      </c>
      <c r="B95" s="22" t="s">
        <v>119</v>
      </c>
      <c r="C95" s="17" t="s">
        <v>120</v>
      </c>
      <c r="D95" s="18">
        <v>12</v>
      </c>
      <c r="E95" s="18">
        <v>0</v>
      </c>
      <c r="F95" s="18">
        <f t="shared" ref="F95:F105" si="38">E95*1.2</f>
        <v>0</v>
      </c>
      <c r="G95" s="18">
        <v>0</v>
      </c>
      <c r="H95" s="18">
        <f t="shared" ref="H95:H105" si="39">G95*1.5</f>
        <v>0</v>
      </c>
      <c r="I95" s="18">
        <v>0</v>
      </c>
      <c r="J95" s="18">
        <v>0</v>
      </c>
      <c r="K95" s="18">
        <v>0</v>
      </c>
      <c r="L95" s="18">
        <v>0</v>
      </c>
      <c r="M95" s="18">
        <f t="shared" ref="M95:M105" si="40">D95+F95+H95+J95+L95</f>
        <v>12</v>
      </c>
      <c r="N95" s="17">
        <v>0</v>
      </c>
      <c r="O95" s="17">
        <f t="shared" ref="O95:O105" si="41">M95+N95</f>
        <v>12</v>
      </c>
      <c r="P95" s="25"/>
    </row>
    <row r="96" ht="20" customHeight="1" spans="1:16">
      <c r="A96" s="13">
        <f t="shared" si="25"/>
        <v>91</v>
      </c>
      <c r="B96" s="23"/>
      <c r="C96" s="17" t="s">
        <v>121</v>
      </c>
      <c r="D96" s="18">
        <v>22</v>
      </c>
      <c r="E96" s="18">
        <v>0</v>
      </c>
      <c r="F96" s="18">
        <f t="shared" si="38"/>
        <v>0</v>
      </c>
      <c r="G96" s="18">
        <v>0</v>
      </c>
      <c r="H96" s="18">
        <f t="shared" si="39"/>
        <v>0</v>
      </c>
      <c r="I96" s="18">
        <v>0</v>
      </c>
      <c r="J96" s="18">
        <v>0</v>
      </c>
      <c r="K96" s="18">
        <v>0</v>
      </c>
      <c r="L96" s="18">
        <v>0</v>
      </c>
      <c r="M96" s="18">
        <f t="shared" si="40"/>
        <v>22</v>
      </c>
      <c r="N96" s="17">
        <v>0</v>
      </c>
      <c r="O96" s="17">
        <f t="shared" si="41"/>
        <v>22</v>
      </c>
      <c r="P96" s="25"/>
    </row>
    <row r="97" ht="20" customHeight="1" spans="1:16">
      <c r="A97" s="13">
        <f t="shared" si="25"/>
        <v>92</v>
      </c>
      <c r="B97" s="23"/>
      <c r="C97" s="17" t="s">
        <v>122</v>
      </c>
      <c r="D97" s="18">
        <v>46</v>
      </c>
      <c r="E97" s="18">
        <v>0</v>
      </c>
      <c r="F97" s="18">
        <f t="shared" si="38"/>
        <v>0</v>
      </c>
      <c r="G97" s="18">
        <v>0</v>
      </c>
      <c r="H97" s="18">
        <f t="shared" si="39"/>
        <v>0</v>
      </c>
      <c r="I97" s="18">
        <v>0</v>
      </c>
      <c r="J97" s="18">
        <v>0</v>
      </c>
      <c r="K97" s="18">
        <v>0</v>
      </c>
      <c r="L97" s="18">
        <v>0</v>
      </c>
      <c r="M97" s="18">
        <f t="shared" si="40"/>
        <v>46</v>
      </c>
      <c r="N97" s="17">
        <v>0</v>
      </c>
      <c r="O97" s="17">
        <f t="shared" si="41"/>
        <v>46</v>
      </c>
      <c r="P97" s="25"/>
    </row>
    <row r="98" ht="20" customHeight="1" spans="1:16">
      <c r="A98" s="13">
        <f t="shared" si="25"/>
        <v>93</v>
      </c>
      <c r="B98" s="34" t="s">
        <v>123</v>
      </c>
      <c r="C98" s="17" t="s">
        <v>124</v>
      </c>
      <c r="D98" s="18">
        <v>0</v>
      </c>
      <c r="E98" s="18">
        <v>16</v>
      </c>
      <c r="F98" s="18">
        <f t="shared" si="38"/>
        <v>19.2</v>
      </c>
      <c r="G98" s="18">
        <v>0</v>
      </c>
      <c r="H98" s="18">
        <f t="shared" si="39"/>
        <v>0</v>
      </c>
      <c r="I98" s="18">
        <v>0</v>
      </c>
      <c r="J98" s="18">
        <v>0</v>
      </c>
      <c r="K98" s="18">
        <v>0</v>
      </c>
      <c r="L98" s="18">
        <v>0</v>
      </c>
      <c r="M98" s="18">
        <f t="shared" si="40"/>
        <v>19.2</v>
      </c>
      <c r="N98" s="17">
        <v>0</v>
      </c>
      <c r="O98" s="17">
        <f t="shared" si="41"/>
        <v>19.2</v>
      </c>
      <c r="P98" s="25"/>
    </row>
    <row r="99" ht="20" customHeight="1" spans="1:16">
      <c r="A99" s="13">
        <f t="shared" si="25"/>
        <v>94</v>
      </c>
      <c r="B99" s="16"/>
      <c r="C99" s="17" t="s">
        <v>125</v>
      </c>
      <c r="D99" s="18">
        <v>28</v>
      </c>
      <c r="E99" s="18">
        <v>0</v>
      </c>
      <c r="F99" s="18">
        <f t="shared" si="38"/>
        <v>0</v>
      </c>
      <c r="G99" s="18">
        <v>0</v>
      </c>
      <c r="H99" s="18">
        <f t="shared" si="39"/>
        <v>0</v>
      </c>
      <c r="I99" s="18">
        <v>0</v>
      </c>
      <c r="J99" s="18">
        <v>0</v>
      </c>
      <c r="K99" s="18">
        <v>0</v>
      </c>
      <c r="L99" s="18">
        <v>0</v>
      </c>
      <c r="M99" s="18">
        <f t="shared" si="40"/>
        <v>28</v>
      </c>
      <c r="N99" s="17">
        <v>0</v>
      </c>
      <c r="O99" s="17">
        <f t="shared" si="41"/>
        <v>28</v>
      </c>
      <c r="P99" s="25"/>
    </row>
    <row r="100" ht="20" customHeight="1" spans="1:16">
      <c r="A100" s="13">
        <f t="shared" si="25"/>
        <v>95</v>
      </c>
      <c r="B100" s="16"/>
      <c r="C100" s="17" t="s">
        <v>126</v>
      </c>
      <c r="D100" s="18">
        <v>6</v>
      </c>
      <c r="E100" s="18">
        <v>18</v>
      </c>
      <c r="F100" s="18">
        <f t="shared" si="38"/>
        <v>21.6</v>
      </c>
      <c r="G100" s="18">
        <v>0</v>
      </c>
      <c r="H100" s="18">
        <f t="shared" si="39"/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f t="shared" si="40"/>
        <v>27.6</v>
      </c>
      <c r="N100" s="17">
        <v>0</v>
      </c>
      <c r="O100" s="17">
        <f t="shared" si="41"/>
        <v>27.6</v>
      </c>
      <c r="P100" s="25"/>
    </row>
    <row r="101" ht="20" customHeight="1" spans="1:16">
      <c r="A101" s="13">
        <f t="shared" si="25"/>
        <v>96</v>
      </c>
      <c r="B101" s="19"/>
      <c r="C101" s="17" t="s">
        <v>127</v>
      </c>
      <c r="D101" s="18">
        <v>0</v>
      </c>
      <c r="E101" s="18">
        <v>34</v>
      </c>
      <c r="F101" s="18">
        <f t="shared" si="38"/>
        <v>40.8</v>
      </c>
      <c r="G101" s="18">
        <v>4</v>
      </c>
      <c r="H101" s="18">
        <f t="shared" si="39"/>
        <v>6</v>
      </c>
      <c r="I101" s="18">
        <v>0</v>
      </c>
      <c r="J101" s="18">
        <v>0</v>
      </c>
      <c r="K101" s="18">
        <v>0</v>
      </c>
      <c r="L101" s="18">
        <v>0</v>
      </c>
      <c r="M101" s="18">
        <f t="shared" si="40"/>
        <v>46.8</v>
      </c>
      <c r="N101" s="17">
        <v>0</v>
      </c>
      <c r="O101" s="17">
        <f t="shared" si="41"/>
        <v>46.8</v>
      </c>
      <c r="P101" s="25"/>
    </row>
    <row r="102" ht="20" customHeight="1" spans="1:16">
      <c r="A102" s="13">
        <f t="shared" si="25"/>
        <v>97</v>
      </c>
      <c r="B102" s="16" t="s">
        <v>128</v>
      </c>
      <c r="C102" s="17" t="s">
        <v>129</v>
      </c>
      <c r="D102" s="18">
        <v>22</v>
      </c>
      <c r="E102" s="18">
        <v>0</v>
      </c>
      <c r="F102" s="18">
        <f t="shared" si="38"/>
        <v>0</v>
      </c>
      <c r="G102" s="18">
        <v>0</v>
      </c>
      <c r="H102" s="18">
        <f t="shared" si="39"/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f t="shared" si="40"/>
        <v>22</v>
      </c>
      <c r="N102" s="17">
        <v>0</v>
      </c>
      <c r="O102" s="17">
        <f t="shared" si="41"/>
        <v>22</v>
      </c>
      <c r="P102" s="25"/>
    </row>
    <row r="103" ht="20" customHeight="1" spans="1:16">
      <c r="A103" s="13">
        <f t="shared" si="25"/>
        <v>98</v>
      </c>
      <c r="B103" s="16"/>
      <c r="C103" s="17" t="s">
        <v>130</v>
      </c>
      <c r="D103" s="18">
        <v>18</v>
      </c>
      <c r="E103" s="18">
        <v>0</v>
      </c>
      <c r="F103" s="18">
        <f t="shared" si="38"/>
        <v>0</v>
      </c>
      <c r="G103" s="18">
        <v>0</v>
      </c>
      <c r="H103" s="18">
        <f t="shared" si="39"/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f t="shared" si="40"/>
        <v>18</v>
      </c>
      <c r="N103" s="17">
        <v>0</v>
      </c>
      <c r="O103" s="17">
        <f t="shared" si="41"/>
        <v>18</v>
      </c>
      <c r="P103" s="25"/>
    </row>
    <row r="104" ht="20" customHeight="1" spans="1:16">
      <c r="A104" s="13">
        <f t="shared" si="25"/>
        <v>99</v>
      </c>
      <c r="B104" s="19"/>
      <c r="C104" s="17" t="s">
        <v>131</v>
      </c>
      <c r="D104" s="18">
        <v>38</v>
      </c>
      <c r="E104" s="18">
        <v>0</v>
      </c>
      <c r="F104" s="18">
        <f t="shared" si="38"/>
        <v>0</v>
      </c>
      <c r="G104" s="18">
        <v>0</v>
      </c>
      <c r="H104" s="18">
        <f t="shared" si="39"/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f t="shared" si="40"/>
        <v>38</v>
      </c>
      <c r="N104" s="17">
        <v>0</v>
      </c>
      <c r="O104" s="17">
        <f t="shared" si="41"/>
        <v>38</v>
      </c>
      <c r="P104" s="25"/>
    </row>
    <row r="105" ht="20" customHeight="1" spans="1:16">
      <c r="A105" s="13">
        <f t="shared" si="25"/>
        <v>100</v>
      </c>
      <c r="B105" s="20" t="s">
        <v>132</v>
      </c>
      <c r="C105" s="17" t="s">
        <v>133</v>
      </c>
      <c r="D105" s="18">
        <v>64</v>
      </c>
      <c r="E105" s="18">
        <v>0</v>
      </c>
      <c r="F105" s="18">
        <f t="shared" si="38"/>
        <v>0</v>
      </c>
      <c r="G105" s="18">
        <v>0</v>
      </c>
      <c r="H105" s="18">
        <f t="shared" si="39"/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f t="shared" si="40"/>
        <v>64</v>
      </c>
      <c r="N105" s="17">
        <v>0</v>
      </c>
      <c r="O105" s="17">
        <f t="shared" si="41"/>
        <v>64</v>
      </c>
      <c r="P105" s="25"/>
    </row>
    <row r="106" ht="20" customHeight="1" spans="1:16">
      <c r="A106" s="13">
        <f t="shared" si="25"/>
        <v>101</v>
      </c>
      <c r="B106" s="20"/>
      <c r="C106" s="17" t="s">
        <v>134</v>
      </c>
      <c r="D106" s="18">
        <v>16</v>
      </c>
      <c r="E106" s="18">
        <v>0</v>
      </c>
      <c r="F106" s="18">
        <f t="shared" ref="F106:F111" si="42">E106*1.2</f>
        <v>0</v>
      </c>
      <c r="G106" s="18">
        <v>0</v>
      </c>
      <c r="H106" s="18">
        <f t="shared" ref="H106:H111" si="43">G106*1.5</f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f t="shared" ref="M106:M111" si="44">D106+F106+H106+J106+L106</f>
        <v>16</v>
      </c>
      <c r="N106" s="17">
        <v>0</v>
      </c>
      <c r="O106" s="17">
        <f t="shared" ref="O106:O111" si="45">M106+N106</f>
        <v>16</v>
      </c>
      <c r="P106" s="25"/>
    </row>
    <row r="107" ht="20" customHeight="1" spans="1:16">
      <c r="A107" s="13">
        <f t="shared" si="25"/>
        <v>102</v>
      </c>
      <c r="B107" s="20"/>
      <c r="C107" s="17" t="s">
        <v>135</v>
      </c>
      <c r="D107" s="18">
        <v>16</v>
      </c>
      <c r="E107" s="18">
        <v>0</v>
      </c>
      <c r="F107" s="18">
        <f t="shared" si="42"/>
        <v>0</v>
      </c>
      <c r="G107" s="18">
        <v>0</v>
      </c>
      <c r="H107" s="18">
        <f t="shared" si="43"/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f t="shared" si="44"/>
        <v>16</v>
      </c>
      <c r="N107" s="17">
        <v>0</v>
      </c>
      <c r="O107" s="17">
        <f t="shared" si="45"/>
        <v>16</v>
      </c>
      <c r="P107" s="25"/>
    </row>
    <row r="108" ht="20" customHeight="1" spans="1:16">
      <c r="A108" s="13">
        <f t="shared" si="25"/>
        <v>103</v>
      </c>
      <c r="B108" s="20"/>
      <c r="C108" s="17" t="s">
        <v>136</v>
      </c>
      <c r="D108" s="18">
        <v>32</v>
      </c>
      <c r="E108" s="18">
        <v>0</v>
      </c>
      <c r="F108" s="18">
        <f t="shared" si="42"/>
        <v>0</v>
      </c>
      <c r="G108" s="18">
        <v>0</v>
      </c>
      <c r="H108" s="18">
        <f t="shared" si="43"/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f t="shared" si="44"/>
        <v>32</v>
      </c>
      <c r="N108" s="17">
        <v>0</v>
      </c>
      <c r="O108" s="17">
        <f t="shared" si="45"/>
        <v>32</v>
      </c>
      <c r="P108" s="25"/>
    </row>
    <row r="109" ht="20" customHeight="1" spans="1:16">
      <c r="A109" s="13">
        <f t="shared" si="25"/>
        <v>104</v>
      </c>
      <c r="B109" s="20"/>
      <c r="C109" s="17" t="s">
        <v>137</v>
      </c>
      <c r="D109" s="18">
        <v>32</v>
      </c>
      <c r="E109" s="18">
        <v>0</v>
      </c>
      <c r="F109" s="18">
        <f t="shared" si="42"/>
        <v>0</v>
      </c>
      <c r="G109" s="18">
        <v>0</v>
      </c>
      <c r="H109" s="18">
        <f t="shared" si="43"/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f t="shared" si="44"/>
        <v>32</v>
      </c>
      <c r="N109" s="17">
        <v>0</v>
      </c>
      <c r="O109" s="17">
        <f t="shared" si="45"/>
        <v>32</v>
      </c>
      <c r="P109" s="25"/>
    </row>
    <row r="110" ht="20" customHeight="1" spans="1:16">
      <c r="A110" s="13">
        <f t="shared" si="25"/>
        <v>105</v>
      </c>
      <c r="B110" s="20"/>
      <c r="C110" s="17" t="s">
        <v>138</v>
      </c>
      <c r="D110" s="18">
        <v>34</v>
      </c>
      <c r="E110" s="18">
        <v>0</v>
      </c>
      <c r="F110" s="18">
        <f t="shared" si="42"/>
        <v>0</v>
      </c>
      <c r="G110" s="18">
        <v>0</v>
      </c>
      <c r="H110" s="18">
        <f t="shared" si="43"/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f t="shared" si="44"/>
        <v>34</v>
      </c>
      <c r="N110" s="17">
        <v>0</v>
      </c>
      <c r="O110" s="17">
        <f t="shared" si="45"/>
        <v>34</v>
      </c>
      <c r="P110" s="25"/>
    </row>
    <row r="111" ht="20" customHeight="1" spans="1:16">
      <c r="A111" s="13">
        <f t="shared" si="25"/>
        <v>106</v>
      </c>
      <c r="B111" s="20"/>
      <c r="C111" s="17" t="s">
        <v>139</v>
      </c>
      <c r="D111" s="18">
        <v>28</v>
      </c>
      <c r="E111" s="18">
        <v>0</v>
      </c>
      <c r="F111" s="18">
        <f t="shared" si="42"/>
        <v>0</v>
      </c>
      <c r="G111" s="18">
        <v>0</v>
      </c>
      <c r="H111" s="18">
        <f t="shared" si="43"/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f t="shared" si="44"/>
        <v>28</v>
      </c>
      <c r="N111" s="17">
        <v>0</v>
      </c>
      <c r="O111" s="17">
        <f t="shared" si="45"/>
        <v>28</v>
      </c>
      <c r="P111" s="25"/>
    </row>
    <row r="112" ht="20" customHeight="1" spans="1:16">
      <c r="A112" s="13">
        <f t="shared" si="25"/>
        <v>107</v>
      </c>
      <c r="B112" s="20"/>
      <c r="C112" s="17" t="s">
        <v>140</v>
      </c>
      <c r="D112" s="18">
        <v>18</v>
      </c>
      <c r="E112" s="18">
        <v>0</v>
      </c>
      <c r="F112" s="18">
        <f t="shared" ref="F112:F133" si="46">E112*1.2</f>
        <v>0</v>
      </c>
      <c r="G112" s="18">
        <v>0</v>
      </c>
      <c r="H112" s="18">
        <f t="shared" ref="H112:H133" si="47">G112*1.5</f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f t="shared" ref="M112:M133" si="48">D112+F112+H112+J112+L112</f>
        <v>18</v>
      </c>
      <c r="N112" s="17">
        <v>0</v>
      </c>
      <c r="O112" s="17">
        <f t="shared" ref="O112:O133" si="49">M112+N112</f>
        <v>18</v>
      </c>
      <c r="P112" s="25"/>
    </row>
    <row r="113" ht="20" customHeight="1" spans="1:16">
      <c r="A113" s="13">
        <f t="shared" si="25"/>
        <v>108</v>
      </c>
      <c r="B113" s="22" t="s">
        <v>141</v>
      </c>
      <c r="C113" s="17" t="s">
        <v>142</v>
      </c>
      <c r="D113" s="18">
        <v>20</v>
      </c>
      <c r="E113" s="18">
        <v>6</v>
      </c>
      <c r="F113" s="18">
        <f t="shared" si="46"/>
        <v>7.2</v>
      </c>
      <c r="G113" s="18">
        <v>0</v>
      </c>
      <c r="H113" s="18">
        <f t="shared" si="47"/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f t="shared" si="48"/>
        <v>27.2</v>
      </c>
      <c r="N113" s="17">
        <v>0</v>
      </c>
      <c r="O113" s="17">
        <f t="shared" si="49"/>
        <v>27.2</v>
      </c>
      <c r="P113" s="25"/>
    </row>
    <row r="114" ht="20" customHeight="1" spans="1:16">
      <c r="A114" s="13">
        <f t="shared" si="25"/>
        <v>109</v>
      </c>
      <c r="B114" s="23"/>
      <c r="C114" s="17" t="s">
        <v>143</v>
      </c>
      <c r="D114" s="18">
        <v>28</v>
      </c>
      <c r="E114" s="18">
        <v>0</v>
      </c>
      <c r="F114" s="18">
        <f t="shared" si="46"/>
        <v>0</v>
      </c>
      <c r="G114" s="18">
        <v>0</v>
      </c>
      <c r="H114" s="18">
        <f t="shared" si="47"/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f t="shared" si="48"/>
        <v>28</v>
      </c>
      <c r="N114" s="17">
        <v>0</v>
      </c>
      <c r="O114" s="17">
        <f t="shared" si="49"/>
        <v>28</v>
      </c>
      <c r="P114" s="25"/>
    </row>
    <row r="115" ht="20" customHeight="1" spans="1:16">
      <c r="A115" s="13">
        <f t="shared" si="25"/>
        <v>110</v>
      </c>
      <c r="B115" s="30"/>
      <c r="C115" s="17" t="s">
        <v>144</v>
      </c>
      <c r="D115" s="18">
        <v>28</v>
      </c>
      <c r="E115" s="18">
        <v>0</v>
      </c>
      <c r="F115" s="18">
        <f t="shared" si="46"/>
        <v>0</v>
      </c>
      <c r="G115" s="18">
        <v>0</v>
      </c>
      <c r="H115" s="18">
        <f t="shared" si="47"/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f t="shared" si="48"/>
        <v>28</v>
      </c>
      <c r="N115" s="17">
        <v>0</v>
      </c>
      <c r="O115" s="17">
        <f t="shared" si="49"/>
        <v>28</v>
      </c>
      <c r="P115" s="25"/>
    </row>
    <row r="116" ht="20" customHeight="1" spans="1:16">
      <c r="A116" s="13">
        <f t="shared" si="25"/>
        <v>111</v>
      </c>
      <c r="B116" s="23" t="s">
        <v>145</v>
      </c>
      <c r="C116" s="21" t="s">
        <v>146</v>
      </c>
      <c r="D116" s="18">
        <v>24</v>
      </c>
      <c r="E116" s="18">
        <v>0</v>
      </c>
      <c r="F116" s="18">
        <f t="shared" si="46"/>
        <v>0</v>
      </c>
      <c r="G116" s="18">
        <v>0</v>
      </c>
      <c r="H116" s="18">
        <f t="shared" si="47"/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f t="shared" si="48"/>
        <v>24</v>
      </c>
      <c r="N116" s="17">
        <v>0</v>
      </c>
      <c r="O116" s="17">
        <f t="shared" si="49"/>
        <v>24</v>
      </c>
      <c r="P116" s="25"/>
    </row>
    <row r="117" ht="20" customHeight="1" spans="1:16">
      <c r="A117" s="13">
        <f t="shared" si="25"/>
        <v>112</v>
      </c>
      <c r="B117" s="30"/>
      <c r="C117" s="21" t="s">
        <v>147</v>
      </c>
      <c r="D117" s="18">
        <v>0</v>
      </c>
      <c r="E117" s="18">
        <v>30</v>
      </c>
      <c r="F117" s="18">
        <f t="shared" si="46"/>
        <v>36</v>
      </c>
      <c r="G117" s="18">
        <v>0</v>
      </c>
      <c r="H117" s="18">
        <f t="shared" si="47"/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f t="shared" si="48"/>
        <v>36</v>
      </c>
      <c r="N117" s="17">
        <v>0</v>
      </c>
      <c r="O117" s="17">
        <f t="shared" si="49"/>
        <v>36</v>
      </c>
      <c r="P117" s="25"/>
    </row>
    <row r="118" ht="20" customHeight="1" spans="1:16">
      <c r="A118" s="13">
        <f t="shared" si="25"/>
        <v>113</v>
      </c>
      <c r="B118" s="16" t="s">
        <v>148</v>
      </c>
      <c r="C118" s="17" t="s">
        <v>149</v>
      </c>
      <c r="D118" s="18">
        <v>20</v>
      </c>
      <c r="E118" s="18">
        <v>0</v>
      </c>
      <c r="F118" s="18">
        <f t="shared" si="46"/>
        <v>0</v>
      </c>
      <c r="G118" s="18">
        <v>0</v>
      </c>
      <c r="H118" s="18">
        <f t="shared" si="47"/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f t="shared" si="48"/>
        <v>20</v>
      </c>
      <c r="N118" s="17">
        <v>0</v>
      </c>
      <c r="O118" s="17">
        <f t="shared" si="49"/>
        <v>20</v>
      </c>
      <c r="P118" s="25"/>
    </row>
    <row r="119" ht="20" customHeight="1" spans="1:16">
      <c r="A119" s="13">
        <f t="shared" si="25"/>
        <v>114</v>
      </c>
      <c r="B119" s="16"/>
      <c r="C119" s="17" t="s">
        <v>150</v>
      </c>
      <c r="D119" s="18">
        <v>24</v>
      </c>
      <c r="E119" s="18">
        <v>0</v>
      </c>
      <c r="F119" s="18">
        <f t="shared" si="46"/>
        <v>0</v>
      </c>
      <c r="G119" s="18">
        <v>0</v>
      </c>
      <c r="H119" s="18">
        <f t="shared" si="47"/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f t="shared" si="48"/>
        <v>24</v>
      </c>
      <c r="N119" s="17">
        <v>0</v>
      </c>
      <c r="O119" s="17">
        <f t="shared" si="49"/>
        <v>24</v>
      </c>
      <c r="P119" s="25"/>
    </row>
    <row r="120" ht="20" customHeight="1" spans="1:16">
      <c r="A120" s="13">
        <f t="shared" si="25"/>
        <v>115</v>
      </c>
      <c r="B120" s="16"/>
      <c r="C120" s="17" t="s">
        <v>151</v>
      </c>
      <c r="D120" s="18">
        <v>30</v>
      </c>
      <c r="E120" s="18">
        <v>10</v>
      </c>
      <c r="F120" s="18">
        <f t="shared" si="46"/>
        <v>12</v>
      </c>
      <c r="G120" s="18">
        <v>0</v>
      </c>
      <c r="H120" s="18">
        <f t="shared" si="47"/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f t="shared" si="48"/>
        <v>42</v>
      </c>
      <c r="N120" s="17">
        <v>0</v>
      </c>
      <c r="O120" s="17">
        <f t="shared" si="49"/>
        <v>42</v>
      </c>
      <c r="P120" s="25"/>
    </row>
    <row r="121" ht="20" customHeight="1" spans="1:16">
      <c r="A121" s="13">
        <f t="shared" si="25"/>
        <v>116</v>
      </c>
      <c r="B121" s="19"/>
      <c r="C121" s="17" t="s">
        <v>152</v>
      </c>
      <c r="D121" s="18">
        <v>8</v>
      </c>
      <c r="E121" s="18">
        <v>0</v>
      </c>
      <c r="F121" s="18">
        <f t="shared" si="46"/>
        <v>0</v>
      </c>
      <c r="G121" s="18">
        <v>0</v>
      </c>
      <c r="H121" s="18">
        <f t="shared" si="47"/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f t="shared" si="48"/>
        <v>8</v>
      </c>
      <c r="N121" s="17">
        <v>0</v>
      </c>
      <c r="O121" s="17">
        <f t="shared" si="49"/>
        <v>8</v>
      </c>
      <c r="P121" s="25"/>
    </row>
    <row r="122" ht="20" customHeight="1" spans="1:16">
      <c r="A122" s="13">
        <f t="shared" si="25"/>
        <v>117</v>
      </c>
      <c r="B122" s="16" t="s">
        <v>148</v>
      </c>
      <c r="C122" s="17" t="s">
        <v>153</v>
      </c>
      <c r="D122" s="18">
        <v>18</v>
      </c>
      <c r="E122" s="18">
        <v>0</v>
      </c>
      <c r="F122" s="18">
        <f t="shared" si="46"/>
        <v>0</v>
      </c>
      <c r="G122" s="18">
        <v>0</v>
      </c>
      <c r="H122" s="18">
        <f t="shared" si="47"/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f t="shared" si="48"/>
        <v>18</v>
      </c>
      <c r="N122" s="17">
        <v>0</v>
      </c>
      <c r="O122" s="17">
        <f t="shared" si="49"/>
        <v>18</v>
      </c>
      <c r="P122" s="25"/>
    </row>
    <row r="123" ht="20" customHeight="1" spans="1:16">
      <c r="A123" s="13">
        <f t="shared" si="25"/>
        <v>118</v>
      </c>
      <c r="B123" s="16"/>
      <c r="C123" s="17" t="s">
        <v>154</v>
      </c>
      <c r="D123" s="18">
        <v>22</v>
      </c>
      <c r="E123" s="18">
        <v>0</v>
      </c>
      <c r="F123" s="18">
        <f t="shared" si="46"/>
        <v>0</v>
      </c>
      <c r="G123" s="18">
        <v>0</v>
      </c>
      <c r="H123" s="18">
        <f t="shared" si="47"/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f t="shared" si="48"/>
        <v>22</v>
      </c>
      <c r="N123" s="17">
        <v>0</v>
      </c>
      <c r="O123" s="17">
        <f t="shared" si="49"/>
        <v>22</v>
      </c>
      <c r="P123" s="25"/>
    </row>
    <row r="124" ht="20" customHeight="1" spans="1:16">
      <c r="A124" s="13">
        <f t="shared" si="25"/>
        <v>119</v>
      </c>
      <c r="B124" s="16"/>
      <c r="C124" s="17" t="s">
        <v>155</v>
      </c>
      <c r="D124" s="18">
        <v>22</v>
      </c>
      <c r="E124" s="18">
        <v>0</v>
      </c>
      <c r="F124" s="18">
        <f t="shared" si="46"/>
        <v>0</v>
      </c>
      <c r="G124" s="18">
        <v>0</v>
      </c>
      <c r="H124" s="18">
        <f t="shared" si="47"/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f t="shared" si="48"/>
        <v>22</v>
      </c>
      <c r="N124" s="17">
        <v>0</v>
      </c>
      <c r="O124" s="17">
        <f t="shared" si="49"/>
        <v>22</v>
      </c>
      <c r="P124" s="25"/>
    </row>
    <row r="125" ht="20" customHeight="1" spans="1:16">
      <c r="A125" s="13">
        <f t="shared" si="25"/>
        <v>120</v>
      </c>
      <c r="B125" s="16"/>
      <c r="C125" s="17" t="s">
        <v>156</v>
      </c>
      <c r="D125" s="18">
        <v>32</v>
      </c>
      <c r="E125" s="18">
        <v>6</v>
      </c>
      <c r="F125" s="18">
        <f t="shared" si="46"/>
        <v>7.2</v>
      </c>
      <c r="G125" s="18">
        <v>0</v>
      </c>
      <c r="H125" s="18">
        <f t="shared" si="47"/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f t="shared" si="48"/>
        <v>39.2</v>
      </c>
      <c r="N125" s="17">
        <v>0</v>
      </c>
      <c r="O125" s="17">
        <f t="shared" si="49"/>
        <v>39.2</v>
      </c>
      <c r="P125" s="25"/>
    </row>
    <row r="126" ht="20" customHeight="1" spans="1:16">
      <c r="A126" s="13">
        <f t="shared" si="25"/>
        <v>121</v>
      </c>
      <c r="B126" s="16"/>
      <c r="C126" s="17" t="s">
        <v>157</v>
      </c>
      <c r="D126" s="18">
        <v>38</v>
      </c>
      <c r="E126" s="18">
        <v>0</v>
      </c>
      <c r="F126" s="18">
        <f t="shared" si="46"/>
        <v>0</v>
      </c>
      <c r="G126" s="18">
        <v>0</v>
      </c>
      <c r="H126" s="18">
        <f t="shared" si="47"/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f t="shared" si="48"/>
        <v>38</v>
      </c>
      <c r="N126" s="17">
        <v>0</v>
      </c>
      <c r="O126" s="17">
        <f t="shared" si="49"/>
        <v>38</v>
      </c>
      <c r="P126" s="25"/>
    </row>
    <row r="127" ht="20" customHeight="1" spans="1:16">
      <c r="A127" s="13">
        <f t="shared" si="25"/>
        <v>122</v>
      </c>
      <c r="B127" s="19"/>
      <c r="C127" s="17" t="s">
        <v>158</v>
      </c>
      <c r="D127" s="18">
        <v>20</v>
      </c>
      <c r="E127" s="18">
        <v>0</v>
      </c>
      <c r="F127" s="18">
        <f t="shared" si="46"/>
        <v>0</v>
      </c>
      <c r="G127" s="18">
        <v>0</v>
      </c>
      <c r="H127" s="18">
        <f t="shared" si="47"/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f t="shared" si="48"/>
        <v>20</v>
      </c>
      <c r="N127" s="17">
        <v>0</v>
      </c>
      <c r="O127" s="17">
        <f t="shared" si="49"/>
        <v>20</v>
      </c>
      <c r="P127" s="25"/>
    </row>
    <row r="128" ht="20" customHeight="1" spans="1:16">
      <c r="A128" s="13">
        <f t="shared" si="25"/>
        <v>123</v>
      </c>
      <c r="B128" s="20" t="s">
        <v>159</v>
      </c>
      <c r="C128" s="17" t="s">
        <v>160</v>
      </c>
      <c r="D128" s="18">
        <v>30</v>
      </c>
      <c r="E128" s="18">
        <v>6</v>
      </c>
      <c r="F128" s="18">
        <f t="shared" si="46"/>
        <v>7.2</v>
      </c>
      <c r="G128" s="18">
        <v>3</v>
      </c>
      <c r="H128" s="18">
        <f t="shared" si="47"/>
        <v>4.5</v>
      </c>
      <c r="I128" s="18">
        <v>0</v>
      </c>
      <c r="J128" s="18">
        <v>0</v>
      </c>
      <c r="K128" s="18">
        <v>0</v>
      </c>
      <c r="L128" s="18">
        <v>0</v>
      </c>
      <c r="M128" s="18">
        <f t="shared" si="48"/>
        <v>41.7</v>
      </c>
      <c r="N128" s="17">
        <v>0</v>
      </c>
      <c r="O128" s="17">
        <f t="shared" si="49"/>
        <v>41.7</v>
      </c>
      <c r="P128" s="25"/>
    </row>
    <row r="129" ht="20" customHeight="1" spans="1:16">
      <c r="A129" s="13">
        <f t="shared" si="25"/>
        <v>124</v>
      </c>
      <c r="B129" s="20"/>
      <c r="C129" s="17" t="s">
        <v>161</v>
      </c>
      <c r="D129" s="18">
        <v>14</v>
      </c>
      <c r="E129" s="18">
        <v>3</v>
      </c>
      <c r="F129" s="18">
        <f t="shared" si="46"/>
        <v>3.6</v>
      </c>
      <c r="G129" s="18">
        <v>0</v>
      </c>
      <c r="H129" s="18">
        <f t="shared" si="47"/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f t="shared" si="48"/>
        <v>17.6</v>
      </c>
      <c r="N129" s="17">
        <v>0</v>
      </c>
      <c r="O129" s="17">
        <f t="shared" si="49"/>
        <v>17.6</v>
      </c>
      <c r="P129" s="25"/>
    </row>
    <row r="130" ht="20" customHeight="1" spans="1:16">
      <c r="A130" s="13">
        <f t="shared" si="25"/>
        <v>125</v>
      </c>
      <c r="B130" s="20"/>
      <c r="C130" s="17" t="s">
        <v>162</v>
      </c>
      <c r="D130" s="18">
        <v>34</v>
      </c>
      <c r="E130" s="18">
        <v>6</v>
      </c>
      <c r="F130" s="18">
        <f t="shared" si="46"/>
        <v>7.2</v>
      </c>
      <c r="G130" s="18">
        <v>3</v>
      </c>
      <c r="H130" s="18">
        <f t="shared" si="47"/>
        <v>4.5</v>
      </c>
      <c r="I130" s="18">
        <v>0</v>
      </c>
      <c r="J130" s="18">
        <v>0</v>
      </c>
      <c r="K130" s="18">
        <v>0</v>
      </c>
      <c r="L130" s="18">
        <v>0</v>
      </c>
      <c r="M130" s="18">
        <f t="shared" si="48"/>
        <v>45.7</v>
      </c>
      <c r="N130" s="17">
        <v>0</v>
      </c>
      <c r="O130" s="17">
        <f t="shared" si="49"/>
        <v>45.7</v>
      </c>
      <c r="P130" s="25"/>
    </row>
    <row r="131" ht="20" customHeight="1" spans="1:16">
      <c r="A131" s="13">
        <f t="shared" si="25"/>
        <v>126</v>
      </c>
      <c r="B131" s="20"/>
      <c r="C131" s="17" t="s">
        <v>163</v>
      </c>
      <c r="D131" s="18">
        <v>43</v>
      </c>
      <c r="E131" s="18">
        <v>0</v>
      </c>
      <c r="F131" s="18">
        <f t="shared" si="46"/>
        <v>0</v>
      </c>
      <c r="G131" s="18">
        <v>0</v>
      </c>
      <c r="H131" s="18">
        <f t="shared" si="47"/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f t="shared" si="48"/>
        <v>43</v>
      </c>
      <c r="N131" s="17">
        <v>0</v>
      </c>
      <c r="O131" s="17">
        <f t="shared" si="49"/>
        <v>43</v>
      </c>
      <c r="P131" s="25"/>
    </row>
    <row r="132" ht="20" customHeight="1" spans="1:16">
      <c r="A132" s="13">
        <f t="shared" si="25"/>
        <v>127</v>
      </c>
      <c r="B132" s="20"/>
      <c r="C132" s="17" t="s">
        <v>164</v>
      </c>
      <c r="D132" s="18">
        <v>22</v>
      </c>
      <c r="E132" s="18">
        <v>22</v>
      </c>
      <c r="F132" s="18">
        <f t="shared" si="46"/>
        <v>26.4</v>
      </c>
      <c r="G132" s="18">
        <v>0</v>
      </c>
      <c r="H132" s="18">
        <f t="shared" si="47"/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f t="shared" si="48"/>
        <v>48.4</v>
      </c>
      <c r="N132" s="17">
        <v>0</v>
      </c>
      <c r="O132" s="17">
        <f t="shared" si="49"/>
        <v>48.4</v>
      </c>
      <c r="P132" s="25"/>
    </row>
    <row r="133" ht="20" customHeight="1" spans="1:16">
      <c r="A133" s="13">
        <f t="shared" si="25"/>
        <v>128</v>
      </c>
      <c r="B133" s="20"/>
      <c r="C133" s="17" t="s">
        <v>165</v>
      </c>
      <c r="D133" s="18">
        <v>42</v>
      </c>
      <c r="E133" s="18">
        <v>3</v>
      </c>
      <c r="F133" s="18">
        <f t="shared" si="46"/>
        <v>3.6</v>
      </c>
      <c r="G133" s="18">
        <v>0</v>
      </c>
      <c r="H133" s="18">
        <f t="shared" si="47"/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f t="shared" si="48"/>
        <v>45.6</v>
      </c>
      <c r="N133" s="17">
        <v>0</v>
      </c>
      <c r="O133" s="17">
        <f t="shared" si="49"/>
        <v>45.6</v>
      </c>
      <c r="P133" s="25"/>
    </row>
    <row r="134" ht="20" customHeight="1" spans="1:16">
      <c r="A134" s="13">
        <f t="shared" si="25"/>
        <v>129</v>
      </c>
      <c r="B134" s="20"/>
      <c r="C134" s="17" t="s">
        <v>166</v>
      </c>
      <c r="D134" s="18">
        <v>36</v>
      </c>
      <c r="E134" s="18">
        <v>0</v>
      </c>
      <c r="F134" s="18">
        <f t="shared" ref="F134:F147" si="50">E134*1.2</f>
        <v>0</v>
      </c>
      <c r="G134" s="18">
        <v>0</v>
      </c>
      <c r="H134" s="18">
        <f t="shared" ref="H134:H147" si="51">G134*1.5</f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f t="shared" ref="M134:M147" si="52">D134+F134+H134+J134+L134</f>
        <v>36</v>
      </c>
      <c r="N134" s="17">
        <v>0</v>
      </c>
      <c r="O134" s="17">
        <f t="shared" ref="O134:O147" si="53">M134+N134</f>
        <v>36</v>
      </c>
      <c r="P134" s="25"/>
    </row>
    <row r="135" ht="20" customHeight="1" spans="1:16">
      <c r="A135" s="13">
        <f t="shared" ref="A135:A198" si="54">ROW(A130)</f>
        <v>130</v>
      </c>
      <c r="B135" s="20"/>
      <c r="C135" s="17" t="s">
        <v>167</v>
      </c>
      <c r="D135" s="18">
        <v>42</v>
      </c>
      <c r="E135" s="18">
        <v>0</v>
      </c>
      <c r="F135" s="18">
        <f t="shared" si="50"/>
        <v>0</v>
      </c>
      <c r="G135" s="18">
        <v>0</v>
      </c>
      <c r="H135" s="18">
        <f t="shared" si="51"/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f t="shared" si="52"/>
        <v>42</v>
      </c>
      <c r="N135" s="17">
        <v>0</v>
      </c>
      <c r="O135" s="17">
        <f t="shared" si="53"/>
        <v>42</v>
      </c>
      <c r="P135" s="25"/>
    </row>
    <row r="136" ht="20" customHeight="1" spans="1:16">
      <c r="A136" s="13">
        <f t="shared" si="54"/>
        <v>131</v>
      </c>
      <c r="B136" s="20"/>
      <c r="C136" s="17" t="s">
        <v>168</v>
      </c>
      <c r="D136" s="18">
        <v>0</v>
      </c>
      <c r="E136" s="18">
        <v>24</v>
      </c>
      <c r="F136" s="18">
        <f t="shared" si="50"/>
        <v>28.8</v>
      </c>
      <c r="G136" s="18">
        <v>0</v>
      </c>
      <c r="H136" s="18">
        <f t="shared" si="51"/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f t="shared" si="52"/>
        <v>28.8</v>
      </c>
      <c r="N136" s="17">
        <v>0</v>
      </c>
      <c r="O136" s="17">
        <f t="shared" si="53"/>
        <v>28.8</v>
      </c>
      <c r="P136" s="25"/>
    </row>
    <row r="137" ht="20" customHeight="1" spans="1:16">
      <c r="A137" s="13">
        <f t="shared" si="54"/>
        <v>132</v>
      </c>
      <c r="B137" s="20"/>
      <c r="C137" s="17" t="s">
        <v>169</v>
      </c>
      <c r="D137" s="18">
        <v>34</v>
      </c>
      <c r="E137" s="18">
        <v>16</v>
      </c>
      <c r="F137" s="18">
        <f t="shared" si="50"/>
        <v>19.2</v>
      </c>
      <c r="G137" s="18">
        <v>3</v>
      </c>
      <c r="H137" s="18">
        <f t="shared" si="51"/>
        <v>4.5</v>
      </c>
      <c r="I137" s="18">
        <v>0</v>
      </c>
      <c r="J137" s="18">
        <v>0</v>
      </c>
      <c r="K137" s="18">
        <v>0</v>
      </c>
      <c r="L137" s="18">
        <v>0</v>
      </c>
      <c r="M137" s="18">
        <f t="shared" si="52"/>
        <v>57.7</v>
      </c>
      <c r="N137" s="17">
        <v>0</v>
      </c>
      <c r="O137" s="17">
        <f t="shared" si="53"/>
        <v>57.7</v>
      </c>
      <c r="P137" s="25"/>
    </row>
    <row r="138" ht="20" customHeight="1" spans="1:16">
      <c r="A138" s="13">
        <f t="shared" si="54"/>
        <v>133</v>
      </c>
      <c r="B138" s="20"/>
      <c r="C138" s="17" t="s">
        <v>170</v>
      </c>
      <c r="D138" s="18">
        <v>30</v>
      </c>
      <c r="E138" s="18">
        <v>8</v>
      </c>
      <c r="F138" s="18">
        <f t="shared" si="50"/>
        <v>9.6</v>
      </c>
      <c r="G138" s="18">
        <v>0</v>
      </c>
      <c r="H138" s="18">
        <f t="shared" si="51"/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f t="shared" si="52"/>
        <v>39.6</v>
      </c>
      <c r="N138" s="17">
        <v>0</v>
      </c>
      <c r="O138" s="17">
        <f t="shared" si="53"/>
        <v>39.6</v>
      </c>
      <c r="P138" s="25"/>
    </row>
    <row r="139" ht="20" customHeight="1" spans="1:16">
      <c r="A139" s="13">
        <f t="shared" si="54"/>
        <v>134</v>
      </c>
      <c r="B139" s="20"/>
      <c r="C139" s="17" t="s">
        <v>171</v>
      </c>
      <c r="D139" s="18">
        <v>28</v>
      </c>
      <c r="E139" s="18">
        <v>0</v>
      </c>
      <c r="F139" s="18">
        <f t="shared" si="50"/>
        <v>0</v>
      </c>
      <c r="G139" s="18">
        <v>0</v>
      </c>
      <c r="H139" s="18">
        <f t="shared" si="51"/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f t="shared" si="52"/>
        <v>28</v>
      </c>
      <c r="N139" s="17">
        <v>0</v>
      </c>
      <c r="O139" s="17">
        <f t="shared" si="53"/>
        <v>28</v>
      </c>
      <c r="P139" s="25"/>
    </row>
    <row r="140" ht="20" customHeight="1" spans="1:16">
      <c r="A140" s="13">
        <f t="shared" si="54"/>
        <v>135</v>
      </c>
      <c r="B140" s="20"/>
      <c r="C140" s="17" t="s">
        <v>172</v>
      </c>
      <c r="D140" s="18">
        <v>30</v>
      </c>
      <c r="E140" s="18">
        <v>0</v>
      </c>
      <c r="F140" s="18">
        <f t="shared" si="50"/>
        <v>0</v>
      </c>
      <c r="G140" s="18">
        <v>0</v>
      </c>
      <c r="H140" s="18">
        <f t="shared" si="51"/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f t="shared" si="52"/>
        <v>30</v>
      </c>
      <c r="N140" s="17">
        <v>0</v>
      </c>
      <c r="O140" s="17">
        <f t="shared" si="53"/>
        <v>30</v>
      </c>
      <c r="P140" s="25"/>
    </row>
    <row r="141" ht="20" customHeight="1" spans="1:16">
      <c r="A141" s="13">
        <f t="shared" si="54"/>
        <v>136</v>
      </c>
      <c r="B141" s="20"/>
      <c r="C141" s="17" t="s">
        <v>173</v>
      </c>
      <c r="D141" s="18">
        <v>46</v>
      </c>
      <c r="E141" s="18">
        <v>0</v>
      </c>
      <c r="F141" s="18">
        <f t="shared" si="50"/>
        <v>0</v>
      </c>
      <c r="G141" s="18">
        <v>0</v>
      </c>
      <c r="H141" s="18">
        <f t="shared" si="51"/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f t="shared" si="52"/>
        <v>46</v>
      </c>
      <c r="N141" s="17">
        <v>0</v>
      </c>
      <c r="O141" s="17">
        <f t="shared" si="53"/>
        <v>46</v>
      </c>
      <c r="P141" s="25"/>
    </row>
    <row r="142" ht="20" customHeight="1" spans="1:16">
      <c r="A142" s="13">
        <f t="shared" si="54"/>
        <v>137</v>
      </c>
      <c r="B142" s="28"/>
      <c r="C142" s="17" t="s">
        <v>174</v>
      </c>
      <c r="D142" s="18">
        <v>38</v>
      </c>
      <c r="E142" s="18">
        <v>6</v>
      </c>
      <c r="F142" s="18">
        <f t="shared" si="50"/>
        <v>7.2</v>
      </c>
      <c r="G142" s="18">
        <v>0</v>
      </c>
      <c r="H142" s="18">
        <f t="shared" si="51"/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f t="shared" si="52"/>
        <v>45.2</v>
      </c>
      <c r="N142" s="17">
        <v>0</v>
      </c>
      <c r="O142" s="17">
        <f t="shared" si="53"/>
        <v>45.2</v>
      </c>
      <c r="P142" s="25"/>
    </row>
    <row r="143" ht="20" customHeight="1" spans="1:16">
      <c r="A143" s="13">
        <f t="shared" si="54"/>
        <v>138</v>
      </c>
      <c r="B143" s="26" t="s">
        <v>175</v>
      </c>
      <c r="C143" s="17" t="s">
        <v>176</v>
      </c>
      <c r="D143" s="18">
        <v>14</v>
      </c>
      <c r="E143" s="18">
        <v>0</v>
      </c>
      <c r="F143" s="18">
        <f t="shared" si="50"/>
        <v>0</v>
      </c>
      <c r="G143" s="18">
        <v>0</v>
      </c>
      <c r="H143" s="18">
        <f t="shared" si="51"/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f t="shared" si="52"/>
        <v>14</v>
      </c>
      <c r="N143" s="17">
        <v>0</v>
      </c>
      <c r="O143" s="17">
        <f t="shared" si="53"/>
        <v>14</v>
      </c>
      <c r="P143" s="25"/>
    </row>
    <row r="144" ht="20" customHeight="1" spans="1:16">
      <c r="A144" s="13">
        <f t="shared" si="54"/>
        <v>139</v>
      </c>
      <c r="B144" s="26"/>
      <c r="C144" s="17" t="s">
        <v>177</v>
      </c>
      <c r="D144" s="18">
        <v>44</v>
      </c>
      <c r="E144" s="18">
        <v>0</v>
      </c>
      <c r="F144" s="18">
        <f t="shared" si="50"/>
        <v>0</v>
      </c>
      <c r="G144" s="18">
        <v>0</v>
      </c>
      <c r="H144" s="18">
        <f t="shared" si="51"/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f t="shared" si="52"/>
        <v>44</v>
      </c>
      <c r="N144" s="17">
        <v>0</v>
      </c>
      <c r="O144" s="17">
        <f t="shared" si="53"/>
        <v>44</v>
      </c>
      <c r="P144" s="25"/>
    </row>
    <row r="145" ht="20" customHeight="1" spans="1:27">
      <c r="A145" s="13">
        <f t="shared" si="54"/>
        <v>140</v>
      </c>
      <c r="B145" s="26"/>
      <c r="C145" s="17" t="s">
        <v>178</v>
      </c>
      <c r="D145" s="18">
        <v>34</v>
      </c>
      <c r="E145" s="18">
        <v>0</v>
      </c>
      <c r="F145" s="18">
        <f t="shared" si="50"/>
        <v>0</v>
      </c>
      <c r="G145" s="18">
        <v>0</v>
      </c>
      <c r="H145" s="18">
        <f t="shared" si="51"/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f t="shared" si="52"/>
        <v>34</v>
      </c>
      <c r="N145" s="17">
        <v>0</v>
      </c>
      <c r="O145" s="17">
        <f t="shared" si="53"/>
        <v>34</v>
      </c>
      <c r="P145" s="25"/>
    </row>
    <row r="146" ht="20" customHeight="1" spans="1:27">
      <c r="A146" s="13">
        <f t="shared" si="54"/>
        <v>141</v>
      </c>
      <c r="B146" s="26"/>
      <c r="C146" s="17" t="s">
        <v>179</v>
      </c>
      <c r="D146" s="18">
        <v>10</v>
      </c>
      <c r="E146" s="18">
        <v>0</v>
      </c>
      <c r="F146" s="18">
        <f t="shared" si="50"/>
        <v>0</v>
      </c>
      <c r="G146" s="18">
        <v>0</v>
      </c>
      <c r="H146" s="18">
        <f t="shared" si="51"/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f t="shared" si="52"/>
        <v>10</v>
      </c>
      <c r="N146" s="17">
        <v>0</v>
      </c>
      <c r="O146" s="17">
        <f t="shared" si="53"/>
        <v>10</v>
      </c>
      <c r="P146" s="25"/>
    </row>
    <row r="147" ht="20" customHeight="1" spans="1:27">
      <c r="A147" s="13">
        <f t="shared" si="54"/>
        <v>142</v>
      </c>
      <c r="B147" s="26"/>
      <c r="C147" s="17" t="s">
        <v>180</v>
      </c>
      <c r="D147" s="18">
        <v>48</v>
      </c>
      <c r="E147" s="18">
        <v>0</v>
      </c>
      <c r="F147" s="18">
        <f t="shared" si="50"/>
        <v>0</v>
      </c>
      <c r="G147" s="18">
        <v>0</v>
      </c>
      <c r="H147" s="18">
        <f t="shared" si="51"/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f t="shared" si="52"/>
        <v>48</v>
      </c>
      <c r="N147" s="17">
        <v>0</v>
      </c>
      <c r="O147" s="17">
        <f t="shared" si="53"/>
        <v>48</v>
      </c>
      <c r="P147" s="25"/>
    </row>
    <row r="148" ht="20" customHeight="1" spans="1:27">
      <c r="A148" s="13">
        <f t="shared" si="54"/>
        <v>143</v>
      </c>
      <c r="B148" s="22" t="s">
        <v>181</v>
      </c>
      <c r="C148" s="17" t="s">
        <v>182</v>
      </c>
      <c r="D148" s="18">
        <v>6</v>
      </c>
      <c r="E148" s="18">
        <v>0</v>
      </c>
      <c r="F148" s="18">
        <f t="shared" ref="F148:F154" si="55">E148*1.2</f>
        <v>0</v>
      </c>
      <c r="G148" s="18">
        <v>0</v>
      </c>
      <c r="H148" s="18">
        <f t="shared" ref="H148:H154" si="56">G148*1.5</f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f t="shared" ref="M148:M154" si="57">D148+F148+H148+J148+L148</f>
        <v>6</v>
      </c>
      <c r="N148" s="17">
        <v>0</v>
      </c>
      <c r="O148" s="17">
        <f t="shared" ref="O148:O154" si="58">M148+N148</f>
        <v>6</v>
      </c>
      <c r="P148" s="25"/>
    </row>
    <row r="149" ht="20" customHeight="1" spans="1:27">
      <c r="A149" s="13">
        <f t="shared" si="54"/>
        <v>144</v>
      </c>
      <c r="B149" s="23"/>
      <c r="C149" s="17" t="s">
        <v>183</v>
      </c>
      <c r="D149" s="18">
        <v>16</v>
      </c>
      <c r="E149" s="18">
        <v>10</v>
      </c>
      <c r="F149" s="18">
        <f t="shared" si="55"/>
        <v>12</v>
      </c>
      <c r="G149" s="18">
        <v>0</v>
      </c>
      <c r="H149" s="18">
        <f t="shared" si="56"/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f t="shared" si="57"/>
        <v>28</v>
      </c>
      <c r="N149" s="17">
        <v>0</v>
      </c>
      <c r="O149" s="17">
        <f t="shared" si="58"/>
        <v>28</v>
      </c>
      <c r="P149" s="25"/>
    </row>
    <row r="150" ht="20" customHeight="1" spans="1:27">
      <c r="A150" s="13">
        <f t="shared" si="54"/>
        <v>145</v>
      </c>
      <c r="B150" s="23"/>
      <c r="C150" s="17" t="s">
        <v>184</v>
      </c>
      <c r="D150" s="18">
        <v>24</v>
      </c>
      <c r="E150" s="18">
        <v>16</v>
      </c>
      <c r="F150" s="18">
        <f t="shared" si="55"/>
        <v>19.2</v>
      </c>
      <c r="G150" s="18">
        <v>0</v>
      </c>
      <c r="H150" s="18">
        <f t="shared" si="56"/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f t="shared" si="57"/>
        <v>43.2</v>
      </c>
      <c r="N150" s="17">
        <v>0</v>
      </c>
      <c r="O150" s="17">
        <f t="shared" si="58"/>
        <v>43.2</v>
      </c>
      <c r="P150" s="25"/>
    </row>
    <row r="151" ht="20" customHeight="1" spans="1:27">
      <c r="A151" s="13">
        <f t="shared" si="54"/>
        <v>146</v>
      </c>
      <c r="B151" s="23"/>
      <c r="C151" s="17" t="s">
        <v>185</v>
      </c>
      <c r="D151" s="18">
        <v>62</v>
      </c>
      <c r="E151" s="18">
        <v>0</v>
      </c>
      <c r="F151" s="18">
        <f t="shared" si="55"/>
        <v>0</v>
      </c>
      <c r="G151" s="18">
        <v>0</v>
      </c>
      <c r="H151" s="18">
        <f t="shared" si="56"/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f t="shared" si="57"/>
        <v>62</v>
      </c>
      <c r="N151" s="17">
        <v>0</v>
      </c>
      <c r="O151" s="17">
        <f t="shared" si="58"/>
        <v>62</v>
      </c>
      <c r="P151" s="25"/>
    </row>
    <row r="152" customFormat="1" ht="20" customHeight="1" spans="1:27">
      <c r="A152" s="13">
        <f t="shared" si="54"/>
        <v>147</v>
      </c>
      <c r="B152" s="27" t="s">
        <v>186</v>
      </c>
      <c r="C152" s="17" t="s">
        <v>187</v>
      </c>
      <c r="D152" s="18">
        <v>14</v>
      </c>
      <c r="E152" s="18">
        <v>0</v>
      </c>
      <c r="F152" s="18">
        <f t="shared" si="55"/>
        <v>0</v>
      </c>
      <c r="G152" s="18">
        <v>0</v>
      </c>
      <c r="H152" s="18">
        <f t="shared" si="56"/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f t="shared" si="57"/>
        <v>14</v>
      </c>
      <c r="N152" s="17">
        <v>0</v>
      </c>
      <c r="O152" s="17">
        <f t="shared" si="58"/>
        <v>14</v>
      </c>
      <c r="P152" s="2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customFormat="1" ht="20" customHeight="1" spans="1:27">
      <c r="A153" s="13">
        <f t="shared" si="54"/>
        <v>148</v>
      </c>
      <c r="B153" s="20"/>
      <c r="C153" s="32" t="s">
        <v>188</v>
      </c>
      <c r="D153" s="18">
        <v>22</v>
      </c>
      <c r="E153" s="18">
        <v>0</v>
      </c>
      <c r="F153" s="18">
        <f t="shared" si="55"/>
        <v>0</v>
      </c>
      <c r="G153" s="18">
        <v>0</v>
      </c>
      <c r="H153" s="18">
        <f t="shared" si="56"/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f t="shared" si="57"/>
        <v>22</v>
      </c>
      <c r="N153" s="17">
        <v>0</v>
      </c>
      <c r="O153" s="17">
        <f t="shared" si="58"/>
        <v>22</v>
      </c>
      <c r="P153" s="2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customFormat="1" ht="20" customHeight="1" spans="1:27">
      <c r="A154" s="13">
        <f t="shared" si="54"/>
        <v>149</v>
      </c>
      <c r="B154" s="20"/>
      <c r="C154" s="17" t="s">
        <v>189</v>
      </c>
      <c r="D154" s="18">
        <v>0</v>
      </c>
      <c r="E154" s="18">
        <v>0</v>
      </c>
      <c r="F154" s="18">
        <f t="shared" si="55"/>
        <v>0</v>
      </c>
      <c r="G154" s="18">
        <v>0</v>
      </c>
      <c r="H154" s="18">
        <f t="shared" si="56"/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f t="shared" si="57"/>
        <v>0</v>
      </c>
      <c r="N154" s="17">
        <v>0</v>
      </c>
      <c r="O154" s="17">
        <f t="shared" si="58"/>
        <v>0</v>
      </c>
      <c r="P154" s="2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customFormat="1" ht="20" customHeight="1" spans="1:27">
      <c r="A155" s="13">
        <f t="shared" si="54"/>
        <v>150</v>
      </c>
      <c r="B155" s="20"/>
      <c r="C155" s="17" t="s">
        <v>190</v>
      </c>
      <c r="D155" s="18">
        <v>0</v>
      </c>
      <c r="E155" s="18">
        <v>20</v>
      </c>
      <c r="F155" s="18">
        <f t="shared" ref="F155:F160" si="59">E155*1.2</f>
        <v>24</v>
      </c>
      <c r="G155" s="18">
        <v>0</v>
      </c>
      <c r="H155" s="18">
        <f t="shared" ref="H155:H160" si="60">G155*1.5</f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f t="shared" ref="M155:M160" si="61">D155+F155+H155+J155+L155</f>
        <v>24</v>
      </c>
      <c r="N155" s="17">
        <v>0</v>
      </c>
      <c r="O155" s="17">
        <f t="shared" ref="O155:O160" si="62">M155+N155</f>
        <v>24</v>
      </c>
      <c r="P155" s="2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customFormat="1" ht="20" customHeight="1" spans="1:27">
      <c r="A156" s="13">
        <f t="shared" si="54"/>
        <v>151</v>
      </c>
      <c r="B156" s="20"/>
      <c r="C156" s="17" t="s">
        <v>191</v>
      </c>
      <c r="D156" s="18">
        <v>28</v>
      </c>
      <c r="E156" s="18">
        <v>0</v>
      </c>
      <c r="F156" s="18">
        <f t="shared" si="59"/>
        <v>0</v>
      </c>
      <c r="G156" s="18">
        <v>0</v>
      </c>
      <c r="H156" s="18">
        <f t="shared" si="60"/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f t="shared" si="61"/>
        <v>28</v>
      </c>
      <c r="N156" s="17">
        <v>0</v>
      </c>
      <c r="O156" s="17">
        <f t="shared" si="62"/>
        <v>28</v>
      </c>
      <c r="P156" s="2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customFormat="1" ht="20" customHeight="1" spans="1:27">
      <c r="A157" s="13">
        <f t="shared" si="54"/>
        <v>152</v>
      </c>
      <c r="B157" s="20"/>
      <c r="C157" s="17" t="s">
        <v>192</v>
      </c>
      <c r="D157" s="18">
        <v>42</v>
      </c>
      <c r="E157" s="18">
        <v>0</v>
      </c>
      <c r="F157" s="18">
        <f t="shared" si="59"/>
        <v>0</v>
      </c>
      <c r="G157" s="18">
        <v>0</v>
      </c>
      <c r="H157" s="18">
        <f t="shared" si="60"/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f t="shared" si="61"/>
        <v>42</v>
      </c>
      <c r="N157" s="17">
        <v>0</v>
      </c>
      <c r="O157" s="17">
        <f t="shared" si="62"/>
        <v>42</v>
      </c>
      <c r="P157" s="2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customFormat="1" ht="20" customHeight="1" spans="1:27">
      <c r="A158" s="13">
        <f t="shared" si="54"/>
        <v>153</v>
      </c>
      <c r="B158" s="20"/>
      <c r="C158" s="17" t="s">
        <v>193</v>
      </c>
      <c r="D158" s="18">
        <v>36</v>
      </c>
      <c r="E158" s="18">
        <v>0</v>
      </c>
      <c r="F158" s="18">
        <f t="shared" si="59"/>
        <v>0</v>
      </c>
      <c r="G158" s="18">
        <v>0</v>
      </c>
      <c r="H158" s="18">
        <f t="shared" si="60"/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f t="shared" si="61"/>
        <v>36</v>
      </c>
      <c r="N158" s="17">
        <v>0</v>
      </c>
      <c r="O158" s="17">
        <f t="shared" si="62"/>
        <v>36</v>
      </c>
      <c r="P158" s="2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customFormat="1" ht="20" customHeight="1" spans="1:27">
      <c r="A159" s="13">
        <f t="shared" si="54"/>
        <v>154</v>
      </c>
      <c r="B159" s="20"/>
      <c r="C159" s="17" t="s">
        <v>194</v>
      </c>
      <c r="D159" s="18">
        <v>16</v>
      </c>
      <c r="E159" s="35">
        <v>0</v>
      </c>
      <c r="F159" s="18">
        <f t="shared" si="59"/>
        <v>0</v>
      </c>
      <c r="G159" s="18">
        <v>0</v>
      </c>
      <c r="H159" s="18">
        <f t="shared" si="60"/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f t="shared" si="61"/>
        <v>16</v>
      </c>
      <c r="N159" s="17">
        <v>0</v>
      </c>
      <c r="O159" s="17">
        <f t="shared" si="62"/>
        <v>16</v>
      </c>
      <c r="P159" s="2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customFormat="1" ht="20" customHeight="1" spans="1:27">
      <c r="A160" s="13">
        <f t="shared" si="54"/>
        <v>155</v>
      </c>
      <c r="B160" s="20"/>
      <c r="C160" s="17" t="s">
        <v>195</v>
      </c>
      <c r="D160" s="18">
        <v>28</v>
      </c>
      <c r="E160" s="35">
        <v>0</v>
      </c>
      <c r="F160" s="18">
        <f t="shared" si="59"/>
        <v>0</v>
      </c>
      <c r="G160" s="18">
        <v>0</v>
      </c>
      <c r="H160" s="18">
        <f t="shared" si="60"/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f t="shared" si="61"/>
        <v>28</v>
      </c>
      <c r="N160" s="17">
        <v>0</v>
      </c>
      <c r="O160" s="17">
        <f t="shared" si="62"/>
        <v>28</v>
      </c>
      <c r="P160" s="2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customFormat="1" ht="20" customHeight="1" spans="1:27">
      <c r="A161" s="13">
        <f t="shared" si="54"/>
        <v>156</v>
      </c>
      <c r="B161" s="20"/>
      <c r="C161" s="17" t="s">
        <v>196</v>
      </c>
      <c r="D161" s="18">
        <v>32</v>
      </c>
      <c r="E161" s="35">
        <v>0</v>
      </c>
      <c r="F161" s="18">
        <f t="shared" ref="F161:F184" si="63">E161*1.2</f>
        <v>0</v>
      </c>
      <c r="G161" s="18">
        <v>0</v>
      </c>
      <c r="H161" s="18">
        <f t="shared" ref="H161:H184" si="64">G161*1.5</f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f t="shared" ref="M161:M184" si="65">D161+F161+H161+J161+L161</f>
        <v>32</v>
      </c>
      <c r="N161" s="17">
        <v>0</v>
      </c>
      <c r="O161" s="17">
        <f t="shared" ref="O161:O184" si="66">M161+N161</f>
        <v>32</v>
      </c>
      <c r="P161" s="2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customFormat="1" ht="20" customHeight="1" spans="1:27">
      <c r="A162" s="13">
        <f t="shared" si="54"/>
        <v>157</v>
      </c>
      <c r="B162" s="20"/>
      <c r="C162" s="17" t="s">
        <v>197</v>
      </c>
      <c r="D162" s="18">
        <v>14</v>
      </c>
      <c r="E162" s="18">
        <v>36</v>
      </c>
      <c r="F162" s="18">
        <f t="shared" si="63"/>
        <v>43.2</v>
      </c>
      <c r="G162" s="18">
        <v>0</v>
      </c>
      <c r="H162" s="18">
        <f t="shared" si="64"/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f t="shared" si="65"/>
        <v>57.2</v>
      </c>
      <c r="N162" s="17">
        <v>0</v>
      </c>
      <c r="O162" s="17">
        <f t="shared" si="66"/>
        <v>57.2</v>
      </c>
      <c r="P162" s="2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customFormat="1" ht="20" customHeight="1" spans="1:27">
      <c r="A163" s="13">
        <f t="shared" si="54"/>
        <v>158</v>
      </c>
      <c r="B163" s="28"/>
      <c r="C163" s="17" t="s">
        <v>198</v>
      </c>
      <c r="D163" s="18">
        <v>22</v>
      </c>
      <c r="E163" s="35">
        <v>0</v>
      </c>
      <c r="F163" s="18">
        <f t="shared" si="63"/>
        <v>0</v>
      </c>
      <c r="G163" s="18">
        <v>0</v>
      </c>
      <c r="H163" s="18">
        <f t="shared" si="64"/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f t="shared" si="65"/>
        <v>22</v>
      </c>
      <c r="N163" s="17">
        <v>0</v>
      </c>
      <c r="O163" s="17">
        <f t="shared" si="66"/>
        <v>22</v>
      </c>
      <c r="P163" s="2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customFormat="1" ht="20" customHeight="1" spans="1:27">
      <c r="A164" s="13">
        <f t="shared" si="54"/>
        <v>159</v>
      </c>
      <c r="B164" s="31" t="s">
        <v>199</v>
      </c>
      <c r="C164" s="32" t="s">
        <v>200</v>
      </c>
      <c r="D164" s="18">
        <v>34</v>
      </c>
      <c r="E164" s="18">
        <v>0</v>
      </c>
      <c r="F164" s="18">
        <f t="shared" si="63"/>
        <v>0</v>
      </c>
      <c r="G164" s="18">
        <v>0</v>
      </c>
      <c r="H164" s="18">
        <f t="shared" si="64"/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f t="shared" si="65"/>
        <v>34</v>
      </c>
      <c r="N164" s="17">
        <v>0</v>
      </c>
      <c r="O164" s="17">
        <f t="shared" si="66"/>
        <v>34</v>
      </c>
      <c r="P164" s="2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customFormat="1" ht="20" customHeight="1" spans="1:27">
      <c r="A165" s="13">
        <f t="shared" si="54"/>
        <v>160</v>
      </c>
      <c r="B165" s="31"/>
      <c r="C165" s="17" t="s">
        <v>201</v>
      </c>
      <c r="D165" s="18">
        <v>32</v>
      </c>
      <c r="E165" s="18">
        <v>0</v>
      </c>
      <c r="F165" s="18">
        <f t="shared" si="63"/>
        <v>0</v>
      </c>
      <c r="G165" s="18">
        <v>0</v>
      </c>
      <c r="H165" s="18">
        <f t="shared" si="64"/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f t="shared" si="65"/>
        <v>32</v>
      </c>
      <c r="N165" s="17">
        <v>0</v>
      </c>
      <c r="O165" s="17">
        <f t="shared" si="66"/>
        <v>32</v>
      </c>
      <c r="P165" s="2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customFormat="1" ht="20" customHeight="1" spans="1:27">
      <c r="A166" s="13">
        <f t="shared" si="54"/>
        <v>161</v>
      </c>
      <c r="B166" s="31"/>
      <c r="C166" s="17" t="s">
        <v>202</v>
      </c>
      <c r="D166" s="18">
        <v>0</v>
      </c>
      <c r="E166" s="35">
        <v>20</v>
      </c>
      <c r="F166" s="18">
        <f t="shared" si="63"/>
        <v>24</v>
      </c>
      <c r="G166" s="18">
        <v>0</v>
      </c>
      <c r="H166" s="18">
        <f t="shared" si="64"/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f t="shared" si="65"/>
        <v>24</v>
      </c>
      <c r="N166" s="17">
        <v>0</v>
      </c>
      <c r="O166" s="17">
        <f t="shared" si="66"/>
        <v>24</v>
      </c>
      <c r="P166" s="2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customFormat="1" ht="20" customHeight="1" spans="1:27">
      <c r="A167" s="13">
        <f t="shared" si="54"/>
        <v>162</v>
      </c>
      <c r="B167" s="31"/>
      <c r="C167" s="17" t="s">
        <v>203</v>
      </c>
      <c r="D167" s="18">
        <v>44</v>
      </c>
      <c r="E167" s="18">
        <v>0</v>
      </c>
      <c r="F167" s="18">
        <f t="shared" si="63"/>
        <v>0</v>
      </c>
      <c r="G167" s="18">
        <v>0</v>
      </c>
      <c r="H167" s="18">
        <f t="shared" si="64"/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f t="shared" si="65"/>
        <v>44</v>
      </c>
      <c r="N167" s="17">
        <v>0</v>
      </c>
      <c r="O167" s="17">
        <f t="shared" si="66"/>
        <v>44</v>
      </c>
      <c r="P167" s="2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customFormat="1" ht="20" customHeight="1" spans="1:27">
      <c r="A168" s="13">
        <f t="shared" si="54"/>
        <v>163</v>
      </c>
      <c r="B168" s="31"/>
      <c r="C168" s="17" t="s">
        <v>204</v>
      </c>
      <c r="D168" s="18">
        <v>22</v>
      </c>
      <c r="E168" s="18">
        <v>10</v>
      </c>
      <c r="F168" s="18">
        <f t="shared" si="63"/>
        <v>12</v>
      </c>
      <c r="G168" s="18">
        <v>0</v>
      </c>
      <c r="H168" s="18">
        <f t="shared" si="64"/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f t="shared" si="65"/>
        <v>34</v>
      </c>
      <c r="N168" s="17">
        <v>0</v>
      </c>
      <c r="O168" s="17">
        <f t="shared" si="66"/>
        <v>34</v>
      </c>
      <c r="P168" s="2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customFormat="1" ht="20" customHeight="1" spans="1:27">
      <c r="A169" s="13">
        <f t="shared" si="54"/>
        <v>164</v>
      </c>
      <c r="B169" s="31"/>
      <c r="C169" s="17" t="s">
        <v>205</v>
      </c>
      <c r="D169" s="18">
        <v>0</v>
      </c>
      <c r="E169" s="18">
        <v>0</v>
      </c>
      <c r="F169" s="18">
        <f t="shared" si="63"/>
        <v>0</v>
      </c>
      <c r="G169" s="18">
        <v>42</v>
      </c>
      <c r="H169" s="18">
        <f t="shared" si="64"/>
        <v>63</v>
      </c>
      <c r="I169" s="18">
        <v>0</v>
      </c>
      <c r="J169" s="18">
        <v>0</v>
      </c>
      <c r="K169" s="18">
        <v>0</v>
      </c>
      <c r="L169" s="18">
        <v>0</v>
      </c>
      <c r="M169" s="18">
        <f t="shared" si="65"/>
        <v>63</v>
      </c>
      <c r="N169" s="17">
        <v>0</v>
      </c>
      <c r="O169" s="17">
        <f t="shared" si="66"/>
        <v>63</v>
      </c>
      <c r="P169" s="2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customFormat="1" ht="20" customHeight="1" spans="1:27">
      <c r="A170" s="13">
        <f t="shared" si="54"/>
        <v>165</v>
      </c>
      <c r="B170" s="31"/>
      <c r="C170" s="17" t="s">
        <v>206</v>
      </c>
      <c r="D170" s="18">
        <v>0</v>
      </c>
      <c r="E170" s="18">
        <v>16</v>
      </c>
      <c r="F170" s="18">
        <f t="shared" si="63"/>
        <v>19.2</v>
      </c>
      <c r="G170" s="18">
        <v>16</v>
      </c>
      <c r="H170" s="18">
        <f t="shared" si="64"/>
        <v>24</v>
      </c>
      <c r="I170" s="18">
        <v>0</v>
      </c>
      <c r="J170" s="18">
        <v>0</v>
      </c>
      <c r="K170" s="18">
        <v>0</v>
      </c>
      <c r="L170" s="18">
        <v>0</v>
      </c>
      <c r="M170" s="18">
        <f t="shared" si="65"/>
        <v>43.2</v>
      </c>
      <c r="N170" s="17">
        <v>0</v>
      </c>
      <c r="O170" s="17">
        <f t="shared" si="66"/>
        <v>43.2</v>
      </c>
      <c r="P170" s="2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customFormat="1" ht="20" customHeight="1" spans="1:27">
      <c r="A171" s="13">
        <f t="shared" si="54"/>
        <v>166</v>
      </c>
      <c r="B171" s="31"/>
      <c r="C171" s="17" t="s">
        <v>207</v>
      </c>
      <c r="D171" s="18">
        <v>12</v>
      </c>
      <c r="E171" s="18">
        <v>0</v>
      </c>
      <c r="F171" s="18">
        <f t="shared" si="63"/>
        <v>0</v>
      </c>
      <c r="G171" s="18">
        <v>20</v>
      </c>
      <c r="H171" s="18">
        <f t="shared" si="64"/>
        <v>30</v>
      </c>
      <c r="I171" s="18">
        <v>0</v>
      </c>
      <c r="J171" s="18">
        <v>0</v>
      </c>
      <c r="K171" s="18">
        <v>0</v>
      </c>
      <c r="L171" s="18">
        <v>0</v>
      </c>
      <c r="M171" s="18">
        <f t="shared" si="65"/>
        <v>42</v>
      </c>
      <c r="N171" s="17">
        <v>0</v>
      </c>
      <c r="O171" s="17">
        <f t="shared" si="66"/>
        <v>42</v>
      </c>
      <c r="P171" s="2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customFormat="1" ht="20" customHeight="1" spans="1:27">
      <c r="A172" s="13">
        <f t="shared" si="54"/>
        <v>167</v>
      </c>
      <c r="B172" s="31"/>
      <c r="C172" s="17" t="s">
        <v>208</v>
      </c>
      <c r="D172" s="18">
        <v>40</v>
      </c>
      <c r="E172" s="18">
        <v>6</v>
      </c>
      <c r="F172" s="18">
        <f t="shared" si="63"/>
        <v>7.2</v>
      </c>
      <c r="G172" s="18">
        <v>0</v>
      </c>
      <c r="H172" s="18">
        <f t="shared" si="64"/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f t="shared" si="65"/>
        <v>47.2</v>
      </c>
      <c r="N172" s="17">
        <v>0</v>
      </c>
      <c r="O172" s="17">
        <f t="shared" si="66"/>
        <v>47.2</v>
      </c>
      <c r="P172" s="2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customFormat="1" ht="20" customHeight="1" spans="1:27">
      <c r="A173" s="13">
        <f t="shared" si="54"/>
        <v>168</v>
      </c>
      <c r="B173" s="31"/>
      <c r="C173" s="17" t="s">
        <v>209</v>
      </c>
      <c r="D173" s="18">
        <v>10</v>
      </c>
      <c r="E173" s="18">
        <v>32</v>
      </c>
      <c r="F173" s="18">
        <f t="shared" si="63"/>
        <v>38.4</v>
      </c>
      <c r="G173" s="18">
        <v>0</v>
      </c>
      <c r="H173" s="18">
        <f t="shared" si="64"/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f t="shared" si="65"/>
        <v>48.4</v>
      </c>
      <c r="N173" s="17">
        <v>0</v>
      </c>
      <c r="O173" s="17">
        <f t="shared" si="66"/>
        <v>48.4</v>
      </c>
      <c r="P173" s="2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customFormat="1" ht="20" customHeight="1" spans="1:27">
      <c r="A174" s="13">
        <f t="shared" si="54"/>
        <v>169</v>
      </c>
      <c r="B174" s="31"/>
      <c r="C174" s="17" t="s">
        <v>210</v>
      </c>
      <c r="D174" s="18">
        <v>0</v>
      </c>
      <c r="E174" s="35">
        <v>52</v>
      </c>
      <c r="F174" s="18">
        <f t="shared" si="63"/>
        <v>62.4</v>
      </c>
      <c r="G174" s="18">
        <v>0</v>
      </c>
      <c r="H174" s="18">
        <f t="shared" si="64"/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f t="shared" si="65"/>
        <v>62.4</v>
      </c>
      <c r="N174" s="17">
        <v>0</v>
      </c>
      <c r="O174" s="17">
        <f t="shared" si="66"/>
        <v>62.4</v>
      </c>
      <c r="P174" s="2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customFormat="1" ht="20" customHeight="1" spans="1:27">
      <c r="A175" s="13">
        <f t="shared" si="54"/>
        <v>170</v>
      </c>
      <c r="B175" s="31"/>
      <c r="C175" s="17" t="s">
        <v>211</v>
      </c>
      <c r="D175" s="18">
        <v>44</v>
      </c>
      <c r="E175" s="18">
        <v>0</v>
      </c>
      <c r="F175" s="18">
        <f t="shared" si="63"/>
        <v>0</v>
      </c>
      <c r="G175" s="18">
        <v>0</v>
      </c>
      <c r="H175" s="18">
        <f t="shared" si="64"/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f t="shared" si="65"/>
        <v>44</v>
      </c>
      <c r="N175" s="17">
        <v>0</v>
      </c>
      <c r="O175" s="17">
        <f t="shared" si="66"/>
        <v>44</v>
      </c>
      <c r="P175" s="2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customFormat="1" ht="20" customHeight="1" spans="1:27">
      <c r="A176" s="13">
        <f t="shared" si="54"/>
        <v>171</v>
      </c>
      <c r="B176" s="31"/>
      <c r="C176" s="17" t="s">
        <v>212</v>
      </c>
      <c r="D176" s="18">
        <v>24</v>
      </c>
      <c r="E176" s="18">
        <v>22</v>
      </c>
      <c r="F176" s="18">
        <f t="shared" si="63"/>
        <v>26.4</v>
      </c>
      <c r="G176" s="18">
        <v>0</v>
      </c>
      <c r="H176" s="18">
        <f t="shared" si="64"/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f t="shared" si="65"/>
        <v>50.4</v>
      </c>
      <c r="N176" s="17">
        <v>0</v>
      </c>
      <c r="O176" s="17">
        <f t="shared" si="66"/>
        <v>50.4</v>
      </c>
      <c r="P176" s="2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customFormat="1" ht="20" customHeight="1" spans="1:27">
      <c r="A177" s="13">
        <f t="shared" si="54"/>
        <v>172</v>
      </c>
      <c r="B177" s="27" t="s">
        <v>213</v>
      </c>
      <c r="C177" s="17" t="s">
        <v>214</v>
      </c>
      <c r="D177" s="18">
        <v>28</v>
      </c>
      <c r="E177" s="18">
        <v>0</v>
      </c>
      <c r="F177" s="18">
        <f t="shared" si="63"/>
        <v>0</v>
      </c>
      <c r="G177" s="18">
        <v>0</v>
      </c>
      <c r="H177" s="18">
        <f t="shared" si="64"/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f t="shared" si="65"/>
        <v>28</v>
      </c>
      <c r="N177" s="17">
        <v>0</v>
      </c>
      <c r="O177" s="17">
        <f t="shared" si="66"/>
        <v>28</v>
      </c>
      <c r="P177" s="2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customFormat="1" ht="20" customHeight="1" spans="1:27">
      <c r="A178" s="13">
        <f t="shared" si="54"/>
        <v>173</v>
      </c>
      <c r="B178" s="20"/>
      <c r="C178" s="17" t="s">
        <v>215</v>
      </c>
      <c r="D178" s="18">
        <v>40</v>
      </c>
      <c r="E178" s="18">
        <v>0</v>
      </c>
      <c r="F178" s="18">
        <f t="shared" si="63"/>
        <v>0</v>
      </c>
      <c r="G178" s="18">
        <v>0</v>
      </c>
      <c r="H178" s="18">
        <f t="shared" si="64"/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f t="shared" si="65"/>
        <v>40</v>
      </c>
      <c r="N178" s="17">
        <v>0</v>
      </c>
      <c r="O178" s="17">
        <f t="shared" si="66"/>
        <v>40</v>
      </c>
      <c r="P178" s="2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customFormat="1" ht="20" customHeight="1" spans="1:27">
      <c r="A179" s="13">
        <f t="shared" si="54"/>
        <v>174</v>
      </c>
      <c r="B179" s="20"/>
      <c r="C179" s="17" t="s">
        <v>216</v>
      </c>
      <c r="D179" s="18">
        <v>36</v>
      </c>
      <c r="E179" s="18">
        <v>0</v>
      </c>
      <c r="F179" s="18">
        <f t="shared" si="63"/>
        <v>0</v>
      </c>
      <c r="G179" s="18">
        <v>0</v>
      </c>
      <c r="H179" s="18">
        <f t="shared" si="64"/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f t="shared" si="65"/>
        <v>36</v>
      </c>
      <c r="N179" s="17">
        <v>0</v>
      </c>
      <c r="O179" s="17">
        <f t="shared" si="66"/>
        <v>36</v>
      </c>
      <c r="P179" s="2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customFormat="1" ht="20" customHeight="1" spans="1:27">
      <c r="A180" s="13">
        <f t="shared" si="54"/>
        <v>175</v>
      </c>
      <c r="B180" s="20"/>
      <c r="C180" s="17" t="s">
        <v>217</v>
      </c>
      <c r="D180" s="18">
        <v>40</v>
      </c>
      <c r="E180" s="18">
        <v>0</v>
      </c>
      <c r="F180" s="18">
        <f t="shared" si="63"/>
        <v>0</v>
      </c>
      <c r="G180" s="18">
        <v>0</v>
      </c>
      <c r="H180" s="18">
        <f t="shared" si="64"/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f t="shared" si="65"/>
        <v>40</v>
      </c>
      <c r="N180" s="17">
        <v>0</v>
      </c>
      <c r="O180" s="17">
        <f t="shared" si="66"/>
        <v>40</v>
      </c>
      <c r="P180" s="2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customFormat="1" ht="20" customHeight="1" spans="1:27">
      <c r="A181" s="13">
        <f t="shared" si="54"/>
        <v>176</v>
      </c>
      <c r="B181" s="20"/>
      <c r="C181" s="17" t="s">
        <v>218</v>
      </c>
      <c r="D181" s="18">
        <v>42</v>
      </c>
      <c r="E181" s="18">
        <v>0</v>
      </c>
      <c r="F181" s="18">
        <f t="shared" si="63"/>
        <v>0</v>
      </c>
      <c r="G181" s="18">
        <v>0</v>
      </c>
      <c r="H181" s="18">
        <f t="shared" si="64"/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f t="shared" si="65"/>
        <v>42</v>
      </c>
      <c r="N181" s="17">
        <v>0</v>
      </c>
      <c r="O181" s="17">
        <f t="shared" si="66"/>
        <v>42</v>
      </c>
      <c r="P181" s="2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customFormat="1" ht="20" customHeight="1" spans="1:27">
      <c r="A182" s="13">
        <f t="shared" si="54"/>
        <v>177</v>
      </c>
      <c r="B182" s="20"/>
      <c r="C182" s="17" t="s">
        <v>219</v>
      </c>
      <c r="D182" s="18">
        <v>44</v>
      </c>
      <c r="E182" s="18">
        <v>0</v>
      </c>
      <c r="F182" s="18">
        <f t="shared" si="63"/>
        <v>0</v>
      </c>
      <c r="G182" s="18">
        <v>0</v>
      </c>
      <c r="H182" s="18">
        <f t="shared" si="64"/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f t="shared" si="65"/>
        <v>44</v>
      </c>
      <c r="N182" s="17">
        <v>0</v>
      </c>
      <c r="O182" s="17">
        <f t="shared" si="66"/>
        <v>44</v>
      </c>
      <c r="P182" s="2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customFormat="1" ht="20" customHeight="1" spans="1:27">
      <c r="A183" s="13">
        <f t="shared" si="54"/>
        <v>178</v>
      </c>
      <c r="B183" s="20"/>
      <c r="C183" s="17" t="s">
        <v>220</v>
      </c>
      <c r="D183" s="18">
        <v>22</v>
      </c>
      <c r="E183" s="18">
        <v>0</v>
      </c>
      <c r="F183" s="18">
        <f t="shared" si="63"/>
        <v>0</v>
      </c>
      <c r="G183" s="18">
        <v>0</v>
      </c>
      <c r="H183" s="18">
        <f t="shared" si="64"/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f t="shared" si="65"/>
        <v>22</v>
      </c>
      <c r="N183" s="17">
        <v>0</v>
      </c>
      <c r="O183" s="17">
        <f t="shared" si="66"/>
        <v>22</v>
      </c>
      <c r="P183" s="2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customFormat="1" ht="20" customHeight="1" spans="1:27">
      <c r="A184" s="13">
        <f t="shared" si="54"/>
        <v>179</v>
      </c>
      <c r="B184" s="20"/>
      <c r="C184" s="17" t="s">
        <v>221</v>
      </c>
      <c r="D184" s="18">
        <v>54</v>
      </c>
      <c r="E184" s="18">
        <v>0</v>
      </c>
      <c r="F184" s="18">
        <f t="shared" si="63"/>
        <v>0</v>
      </c>
      <c r="G184" s="18">
        <v>0</v>
      </c>
      <c r="H184" s="18">
        <f t="shared" si="64"/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f t="shared" si="65"/>
        <v>54</v>
      </c>
      <c r="N184" s="17">
        <v>0</v>
      </c>
      <c r="O184" s="17">
        <f t="shared" si="66"/>
        <v>54</v>
      </c>
      <c r="P184" s="2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customFormat="1" ht="20" customHeight="1" spans="1:27">
      <c r="A185" s="13">
        <f t="shared" si="54"/>
        <v>180</v>
      </c>
      <c r="B185" s="20"/>
      <c r="C185" s="17" t="s">
        <v>222</v>
      </c>
      <c r="D185" s="18">
        <v>40</v>
      </c>
      <c r="E185" s="18">
        <v>0</v>
      </c>
      <c r="F185" s="18">
        <f t="shared" ref="F185:F192" si="67">E185*1.2</f>
        <v>0</v>
      </c>
      <c r="G185" s="18">
        <v>0</v>
      </c>
      <c r="H185" s="18">
        <f t="shared" ref="H185:H192" si="68">G185*1.5</f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f t="shared" ref="M185:M192" si="69">D185+F185+H185+J185+L185</f>
        <v>40</v>
      </c>
      <c r="N185" s="17">
        <v>0</v>
      </c>
      <c r="O185" s="17">
        <f t="shared" ref="O185:O192" si="70">M185+N185</f>
        <v>40</v>
      </c>
      <c r="P185" s="2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customFormat="1" ht="20" customHeight="1" spans="1:27">
      <c r="A186" s="13">
        <f t="shared" si="54"/>
        <v>181</v>
      </c>
      <c r="B186" s="28"/>
      <c r="C186" s="17" t="s">
        <v>223</v>
      </c>
      <c r="D186" s="18">
        <v>46</v>
      </c>
      <c r="E186" s="18">
        <v>0</v>
      </c>
      <c r="F186" s="18">
        <f t="shared" si="67"/>
        <v>0</v>
      </c>
      <c r="G186" s="18">
        <v>0</v>
      </c>
      <c r="H186" s="18">
        <f t="shared" si="68"/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f t="shared" si="69"/>
        <v>46</v>
      </c>
      <c r="N186" s="17">
        <v>0</v>
      </c>
      <c r="O186" s="17">
        <f t="shared" si="70"/>
        <v>46</v>
      </c>
      <c r="P186" s="2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customFormat="1" ht="20" customHeight="1" spans="1:27">
      <c r="A187" s="13">
        <f t="shared" si="54"/>
        <v>182</v>
      </c>
      <c r="B187" s="20" t="s">
        <v>224</v>
      </c>
      <c r="C187" s="17" t="s">
        <v>225</v>
      </c>
      <c r="D187" s="18">
        <v>28</v>
      </c>
      <c r="E187" s="18">
        <v>0</v>
      </c>
      <c r="F187" s="18">
        <f t="shared" si="67"/>
        <v>0</v>
      </c>
      <c r="G187" s="18">
        <v>0</v>
      </c>
      <c r="H187" s="18">
        <f t="shared" si="68"/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f t="shared" si="69"/>
        <v>28</v>
      </c>
      <c r="N187" s="17">
        <v>0</v>
      </c>
      <c r="O187" s="17">
        <f t="shared" si="70"/>
        <v>28</v>
      </c>
      <c r="P187" s="2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customFormat="1" ht="20" customHeight="1" spans="1:27">
      <c r="A188" s="13">
        <f t="shared" si="54"/>
        <v>183</v>
      </c>
      <c r="B188" s="20"/>
      <c r="C188" s="17" t="s">
        <v>226</v>
      </c>
      <c r="D188" s="18">
        <v>36</v>
      </c>
      <c r="E188" s="18">
        <v>0</v>
      </c>
      <c r="F188" s="18">
        <f t="shared" si="67"/>
        <v>0</v>
      </c>
      <c r="G188" s="18">
        <v>0</v>
      </c>
      <c r="H188" s="18">
        <f t="shared" si="68"/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f t="shared" si="69"/>
        <v>36</v>
      </c>
      <c r="N188" s="17">
        <v>0</v>
      </c>
      <c r="O188" s="17">
        <f t="shared" si="70"/>
        <v>36</v>
      </c>
      <c r="P188" s="2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customFormat="1" ht="20" customHeight="1" spans="1:27">
      <c r="A189" s="13">
        <f t="shared" si="54"/>
        <v>184</v>
      </c>
      <c r="B189" s="20"/>
      <c r="C189" s="17" t="s">
        <v>227</v>
      </c>
      <c r="D189" s="18">
        <v>40</v>
      </c>
      <c r="E189" s="18">
        <v>0</v>
      </c>
      <c r="F189" s="18">
        <f t="shared" si="67"/>
        <v>0</v>
      </c>
      <c r="G189" s="18">
        <v>0</v>
      </c>
      <c r="H189" s="18">
        <f t="shared" si="68"/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f t="shared" si="69"/>
        <v>40</v>
      </c>
      <c r="N189" s="17">
        <v>0</v>
      </c>
      <c r="O189" s="17">
        <f t="shared" si="70"/>
        <v>40</v>
      </c>
      <c r="P189" s="2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customFormat="1" ht="20" customHeight="1" spans="1:27">
      <c r="A190" s="13">
        <f t="shared" si="54"/>
        <v>185</v>
      </c>
      <c r="B190" s="20"/>
      <c r="C190" s="17" t="s">
        <v>228</v>
      </c>
      <c r="D190" s="18">
        <v>30</v>
      </c>
      <c r="E190" s="18">
        <v>0</v>
      </c>
      <c r="F190" s="18">
        <f t="shared" si="67"/>
        <v>0</v>
      </c>
      <c r="G190" s="18">
        <v>0</v>
      </c>
      <c r="H190" s="18">
        <f t="shared" si="68"/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f t="shared" si="69"/>
        <v>30</v>
      </c>
      <c r="N190" s="17">
        <v>0</v>
      </c>
      <c r="O190" s="17">
        <f t="shared" si="70"/>
        <v>30</v>
      </c>
      <c r="P190" s="2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customFormat="1" ht="20" customHeight="1" spans="1:27">
      <c r="A191" s="13">
        <f t="shared" si="54"/>
        <v>186</v>
      </c>
      <c r="B191" s="20"/>
      <c r="C191" s="17" t="s">
        <v>229</v>
      </c>
      <c r="D191" s="18">
        <v>48</v>
      </c>
      <c r="E191" s="18">
        <v>0</v>
      </c>
      <c r="F191" s="18">
        <f t="shared" si="67"/>
        <v>0</v>
      </c>
      <c r="G191" s="18">
        <v>0</v>
      </c>
      <c r="H191" s="18">
        <f t="shared" si="68"/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f t="shared" si="69"/>
        <v>48</v>
      </c>
      <c r="N191" s="17">
        <v>0</v>
      </c>
      <c r="O191" s="17">
        <f t="shared" si="70"/>
        <v>48</v>
      </c>
      <c r="P191" s="2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customFormat="1" ht="20" customHeight="1" spans="1:27">
      <c r="A192" s="13">
        <f t="shared" si="54"/>
        <v>187</v>
      </c>
      <c r="B192" s="20"/>
      <c r="C192" s="17" t="s">
        <v>230</v>
      </c>
      <c r="D192" s="18">
        <v>14</v>
      </c>
      <c r="E192" s="18">
        <v>0</v>
      </c>
      <c r="F192" s="18">
        <f t="shared" si="67"/>
        <v>0</v>
      </c>
      <c r="G192" s="18">
        <v>0</v>
      </c>
      <c r="H192" s="18">
        <f t="shared" si="68"/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f t="shared" si="69"/>
        <v>14</v>
      </c>
      <c r="N192" s="17">
        <v>0</v>
      </c>
      <c r="O192" s="17">
        <f t="shared" si="70"/>
        <v>14</v>
      </c>
      <c r="P192" s="2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customFormat="1" ht="20" customHeight="1" spans="1:27">
      <c r="A193" s="13">
        <f t="shared" si="54"/>
        <v>188</v>
      </c>
      <c r="B193" s="28"/>
      <c r="C193" s="17" t="s">
        <v>231</v>
      </c>
      <c r="D193" s="18">
        <v>66</v>
      </c>
      <c r="E193" s="18">
        <v>3</v>
      </c>
      <c r="F193" s="18">
        <f t="shared" ref="F193:F199" si="71">E193*1.2</f>
        <v>3.6</v>
      </c>
      <c r="G193" s="18">
        <v>0</v>
      </c>
      <c r="H193" s="18">
        <f t="shared" ref="H193:H199" si="72">G193*1.5</f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f t="shared" ref="M193:M199" si="73">D193+F193+H193+J193+L193</f>
        <v>69.6</v>
      </c>
      <c r="N193" s="17">
        <v>0</v>
      </c>
      <c r="O193" s="17">
        <f t="shared" ref="O193:O199" si="74">M193+N193</f>
        <v>69.6</v>
      </c>
      <c r="P193" s="2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customFormat="1" ht="20" customHeight="1" spans="1:27">
      <c r="A194" s="13">
        <f t="shared" si="54"/>
        <v>189</v>
      </c>
      <c r="B194" s="16" t="s">
        <v>232</v>
      </c>
      <c r="C194" s="22" t="s">
        <v>233</v>
      </c>
      <c r="D194" s="18">
        <v>36</v>
      </c>
      <c r="E194" s="18">
        <v>0</v>
      </c>
      <c r="F194" s="18">
        <f t="shared" si="71"/>
        <v>0</v>
      </c>
      <c r="G194" s="18">
        <v>0</v>
      </c>
      <c r="H194" s="18">
        <f t="shared" si="72"/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f t="shared" si="73"/>
        <v>36</v>
      </c>
      <c r="N194" s="17">
        <v>0</v>
      </c>
      <c r="O194" s="17">
        <f t="shared" si="74"/>
        <v>36</v>
      </c>
      <c r="P194" s="2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customFormat="1" ht="20" customHeight="1" spans="1:27">
      <c r="A195" s="13">
        <f t="shared" si="54"/>
        <v>190</v>
      </c>
      <c r="B195" s="16"/>
      <c r="C195" s="22" t="s">
        <v>234</v>
      </c>
      <c r="D195" s="18">
        <v>12</v>
      </c>
      <c r="E195" s="18">
        <v>0</v>
      </c>
      <c r="F195" s="18">
        <f t="shared" si="71"/>
        <v>0</v>
      </c>
      <c r="G195" s="18">
        <v>0</v>
      </c>
      <c r="H195" s="18">
        <f t="shared" si="72"/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f t="shared" si="73"/>
        <v>12</v>
      </c>
      <c r="N195" s="17">
        <v>0</v>
      </c>
      <c r="O195" s="17">
        <f t="shared" si="74"/>
        <v>12</v>
      </c>
      <c r="P195" s="2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customFormat="1" ht="20" customHeight="1" spans="1:27">
      <c r="A196" s="13">
        <f t="shared" si="54"/>
        <v>191</v>
      </c>
      <c r="B196" s="16"/>
      <c r="C196" s="22" t="s">
        <v>235</v>
      </c>
      <c r="D196" s="18">
        <v>58</v>
      </c>
      <c r="E196" s="18">
        <v>0</v>
      </c>
      <c r="F196" s="18">
        <f t="shared" si="71"/>
        <v>0</v>
      </c>
      <c r="G196" s="18">
        <v>0</v>
      </c>
      <c r="H196" s="18">
        <f t="shared" si="72"/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f t="shared" si="73"/>
        <v>58</v>
      </c>
      <c r="N196" s="17">
        <v>0</v>
      </c>
      <c r="O196" s="17">
        <f t="shared" si="74"/>
        <v>58</v>
      </c>
      <c r="P196" s="2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customFormat="1" ht="20" customHeight="1" spans="1:27">
      <c r="A197" s="13">
        <f t="shared" si="54"/>
        <v>192</v>
      </c>
      <c r="B197" s="16"/>
      <c r="C197" s="17" t="s">
        <v>236</v>
      </c>
      <c r="D197" s="18">
        <v>50</v>
      </c>
      <c r="E197" s="18">
        <v>0</v>
      </c>
      <c r="F197" s="18">
        <f t="shared" si="71"/>
        <v>0</v>
      </c>
      <c r="G197" s="18">
        <v>0</v>
      </c>
      <c r="H197" s="18">
        <f t="shared" si="72"/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f t="shared" si="73"/>
        <v>50</v>
      </c>
      <c r="N197" s="17">
        <v>0</v>
      </c>
      <c r="O197" s="17">
        <f t="shared" si="74"/>
        <v>50</v>
      </c>
      <c r="P197" s="2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customFormat="1" ht="20" customHeight="1" spans="1:27">
      <c r="A198" s="13">
        <f t="shared" si="54"/>
        <v>193</v>
      </c>
      <c r="B198" s="16"/>
      <c r="C198" s="17" t="s">
        <v>237</v>
      </c>
      <c r="D198" s="18">
        <v>20</v>
      </c>
      <c r="E198" s="18">
        <v>0</v>
      </c>
      <c r="F198" s="18">
        <f t="shared" si="71"/>
        <v>0</v>
      </c>
      <c r="G198" s="18">
        <v>0</v>
      </c>
      <c r="H198" s="18">
        <f t="shared" si="72"/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f t="shared" si="73"/>
        <v>20</v>
      </c>
      <c r="N198" s="17">
        <v>0</v>
      </c>
      <c r="O198" s="17">
        <f t="shared" si="74"/>
        <v>20</v>
      </c>
      <c r="P198" s="2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customFormat="1" ht="20" customHeight="1" spans="1:27">
      <c r="A199" s="13">
        <f t="shared" ref="A199:A262" si="75">ROW(A194)</f>
        <v>194</v>
      </c>
      <c r="B199" s="16"/>
      <c r="C199" s="17" t="s">
        <v>238</v>
      </c>
      <c r="D199" s="18">
        <v>60</v>
      </c>
      <c r="E199" s="18">
        <v>0</v>
      </c>
      <c r="F199" s="18">
        <f t="shared" si="71"/>
        <v>0</v>
      </c>
      <c r="G199" s="18">
        <v>0</v>
      </c>
      <c r="H199" s="18">
        <f t="shared" si="72"/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f t="shared" si="73"/>
        <v>60</v>
      </c>
      <c r="N199" s="17">
        <v>0</v>
      </c>
      <c r="O199" s="17">
        <f t="shared" si="74"/>
        <v>60</v>
      </c>
      <c r="P199" s="2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customFormat="1" ht="20" customHeight="1" spans="1:27">
      <c r="A200" s="13">
        <f t="shared" si="75"/>
        <v>195</v>
      </c>
      <c r="B200" s="16"/>
      <c r="C200" s="17" t="s">
        <v>239</v>
      </c>
      <c r="D200" s="18">
        <v>6</v>
      </c>
      <c r="E200" s="18">
        <v>0</v>
      </c>
      <c r="F200" s="18">
        <f t="shared" ref="F200:F208" si="76">E200*1.2</f>
        <v>0</v>
      </c>
      <c r="G200" s="18">
        <v>0</v>
      </c>
      <c r="H200" s="18">
        <f t="shared" ref="H200:H208" si="77">G200*1.5</f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f t="shared" ref="M200:M208" si="78">D200+F200+H200+J200+L200</f>
        <v>6</v>
      </c>
      <c r="N200" s="17">
        <v>0</v>
      </c>
      <c r="O200" s="17">
        <f t="shared" ref="O200:O208" si="79">M200+N200</f>
        <v>6</v>
      </c>
      <c r="P200" s="2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customFormat="1" ht="20" customHeight="1" spans="1:27">
      <c r="A201" s="13">
        <f t="shared" si="75"/>
        <v>196</v>
      </c>
      <c r="B201" s="34" t="s">
        <v>240</v>
      </c>
      <c r="C201" s="17" t="s">
        <v>241</v>
      </c>
      <c r="D201" s="18">
        <v>8</v>
      </c>
      <c r="E201" s="18">
        <v>24</v>
      </c>
      <c r="F201" s="18">
        <f t="shared" si="76"/>
        <v>28.8</v>
      </c>
      <c r="G201" s="18">
        <v>0</v>
      </c>
      <c r="H201" s="18">
        <f t="shared" si="77"/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f t="shared" si="78"/>
        <v>36.8</v>
      </c>
      <c r="N201" s="17">
        <v>0</v>
      </c>
      <c r="O201" s="17">
        <f t="shared" si="79"/>
        <v>36.8</v>
      </c>
      <c r="P201" s="2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customFormat="1" ht="20" customHeight="1" spans="1:27">
      <c r="A202" s="13">
        <f t="shared" si="75"/>
        <v>197</v>
      </c>
      <c r="B202" s="16"/>
      <c r="C202" s="17" t="s">
        <v>242</v>
      </c>
      <c r="D202" s="18">
        <v>24</v>
      </c>
      <c r="E202" s="18">
        <v>6</v>
      </c>
      <c r="F202" s="18">
        <f t="shared" si="76"/>
        <v>7.2</v>
      </c>
      <c r="G202" s="18">
        <v>0</v>
      </c>
      <c r="H202" s="18">
        <f t="shared" si="77"/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f t="shared" si="78"/>
        <v>31.2</v>
      </c>
      <c r="N202" s="17">
        <v>0</v>
      </c>
      <c r="O202" s="17">
        <f t="shared" si="79"/>
        <v>31.2</v>
      </c>
      <c r="P202" s="2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customFormat="1" ht="20" customHeight="1" spans="1:27">
      <c r="A203" s="13">
        <f t="shared" si="75"/>
        <v>198</v>
      </c>
      <c r="B203" s="16"/>
      <c r="C203" s="17" t="s">
        <v>243</v>
      </c>
      <c r="D203" s="18">
        <v>0</v>
      </c>
      <c r="E203" s="18">
        <v>24</v>
      </c>
      <c r="F203" s="18">
        <f t="shared" si="76"/>
        <v>28.8</v>
      </c>
      <c r="G203" s="18">
        <v>0</v>
      </c>
      <c r="H203" s="18">
        <f t="shared" si="77"/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f t="shared" si="78"/>
        <v>28.8</v>
      </c>
      <c r="N203" s="17">
        <v>0</v>
      </c>
      <c r="O203" s="17">
        <f t="shared" si="79"/>
        <v>28.8</v>
      </c>
      <c r="P203" s="2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customFormat="1" ht="20" customHeight="1" spans="1:27">
      <c r="A204" s="13">
        <f t="shared" si="75"/>
        <v>199</v>
      </c>
      <c r="B204" s="16"/>
      <c r="C204" s="17" t="s">
        <v>244</v>
      </c>
      <c r="D204" s="18">
        <v>20</v>
      </c>
      <c r="E204" s="18">
        <v>0</v>
      </c>
      <c r="F204" s="18">
        <f t="shared" si="76"/>
        <v>0</v>
      </c>
      <c r="G204" s="18">
        <v>0</v>
      </c>
      <c r="H204" s="18">
        <f t="shared" si="77"/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f t="shared" si="78"/>
        <v>20</v>
      </c>
      <c r="N204" s="17">
        <v>0</v>
      </c>
      <c r="O204" s="17">
        <f t="shared" si="79"/>
        <v>20</v>
      </c>
      <c r="P204" s="2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customFormat="1" ht="20" customHeight="1" spans="1:27">
      <c r="A205" s="13">
        <f t="shared" si="75"/>
        <v>200</v>
      </c>
      <c r="B205" s="16"/>
      <c r="C205" s="17" t="s">
        <v>245</v>
      </c>
      <c r="D205" s="18">
        <v>0</v>
      </c>
      <c r="E205" s="18">
        <v>32</v>
      </c>
      <c r="F205" s="18">
        <f t="shared" si="76"/>
        <v>38.4</v>
      </c>
      <c r="G205" s="18">
        <v>0</v>
      </c>
      <c r="H205" s="18">
        <f t="shared" si="77"/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f t="shared" si="78"/>
        <v>38.4</v>
      </c>
      <c r="N205" s="17">
        <v>0</v>
      </c>
      <c r="O205" s="17">
        <f t="shared" si="79"/>
        <v>38.4</v>
      </c>
      <c r="P205" s="2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customFormat="1" ht="20" customHeight="1" spans="1:27">
      <c r="A206" s="13">
        <f t="shared" si="75"/>
        <v>201</v>
      </c>
      <c r="B206" s="16"/>
      <c r="C206" s="17" t="s">
        <v>246</v>
      </c>
      <c r="D206" s="18">
        <v>34</v>
      </c>
      <c r="E206" s="18">
        <v>0</v>
      </c>
      <c r="F206" s="18">
        <f t="shared" si="76"/>
        <v>0</v>
      </c>
      <c r="G206" s="18">
        <v>0</v>
      </c>
      <c r="H206" s="18">
        <f t="shared" si="77"/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f t="shared" si="78"/>
        <v>34</v>
      </c>
      <c r="N206" s="17">
        <v>0</v>
      </c>
      <c r="O206" s="17">
        <f t="shared" si="79"/>
        <v>34</v>
      </c>
      <c r="P206" s="2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customFormat="1" ht="20" customHeight="1" spans="1:27">
      <c r="A207" s="13">
        <f t="shared" si="75"/>
        <v>202</v>
      </c>
      <c r="B207" s="16"/>
      <c r="C207" s="17" t="s">
        <v>247</v>
      </c>
      <c r="D207" s="18">
        <v>10</v>
      </c>
      <c r="E207" s="18">
        <v>30</v>
      </c>
      <c r="F207" s="18">
        <f t="shared" si="76"/>
        <v>36</v>
      </c>
      <c r="G207" s="18">
        <v>0</v>
      </c>
      <c r="H207" s="18">
        <f t="shared" si="77"/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f t="shared" si="78"/>
        <v>46</v>
      </c>
      <c r="N207" s="17">
        <v>0</v>
      </c>
      <c r="O207" s="17">
        <f t="shared" si="79"/>
        <v>46</v>
      </c>
      <c r="P207" s="2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customFormat="1" ht="20" customHeight="1" spans="1:27">
      <c r="A208" s="13">
        <f t="shared" si="75"/>
        <v>203</v>
      </c>
      <c r="B208" s="16"/>
      <c r="C208" s="17" t="s">
        <v>248</v>
      </c>
      <c r="D208" s="18">
        <v>0</v>
      </c>
      <c r="E208" s="18">
        <v>0</v>
      </c>
      <c r="F208" s="18">
        <f t="shared" si="76"/>
        <v>0</v>
      </c>
      <c r="G208" s="18">
        <v>0</v>
      </c>
      <c r="H208" s="18">
        <f t="shared" si="77"/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f t="shared" si="78"/>
        <v>0</v>
      </c>
      <c r="N208" s="17">
        <v>0</v>
      </c>
      <c r="O208" s="17">
        <f t="shared" si="79"/>
        <v>0</v>
      </c>
      <c r="P208" s="2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customFormat="1" ht="20" customHeight="1" spans="1:27">
      <c r="A209" s="13">
        <f t="shared" si="75"/>
        <v>204</v>
      </c>
      <c r="B209" s="16"/>
      <c r="C209" s="17" t="s">
        <v>249</v>
      </c>
      <c r="D209" s="18">
        <v>0</v>
      </c>
      <c r="E209" s="18">
        <v>34</v>
      </c>
      <c r="F209" s="18">
        <f t="shared" ref="F209:F218" si="80">E209*1.2</f>
        <v>40.8</v>
      </c>
      <c r="G209" s="18">
        <v>0</v>
      </c>
      <c r="H209" s="18">
        <f t="shared" ref="H209:H225" si="81">G209*1.5</f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f t="shared" ref="M209:M225" si="82">D209+F209+H209+J209+L209</f>
        <v>40.8</v>
      </c>
      <c r="N209" s="17">
        <v>0</v>
      </c>
      <c r="O209" s="17">
        <f t="shared" ref="O209:O225" si="83">M209+N209</f>
        <v>40.8</v>
      </c>
      <c r="P209" s="2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customFormat="1" ht="20" customHeight="1" spans="1:27">
      <c r="A210" s="13">
        <f t="shared" si="75"/>
        <v>205</v>
      </c>
      <c r="B210" s="16"/>
      <c r="C210" s="17" t="s">
        <v>250</v>
      </c>
      <c r="D210" s="18">
        <v>32</v>
      </c>
      <c r="E210" s="18">
        <v>14</v>
      </c>
      <c r="F210" s="18">
        <f t="shared" si="80"/>
        <v>16.8</v>
      </c>
      <c r="G210" s="18">
        <v>0</v>
      </c>
      <c r="H210" s="18">
        <f t="shared" si="81"/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f t="shared" si="82"/>
        <v>48.8</v>
      </c>
      <c r="N210" s="17">
        <v>0</v>
      </c>
      <c r="O210" s="17">
        <f t="shared" si="83"/>
        <v>48.8</v>
      </c>
      <c r="P210" s="2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customFormat="1" ht="20" customHeight="1" spans="1:27">
      <c r="A211" s="13">
        <f t="shared" si="75"/>
        <v>206</v>
      </c>
      <c r="B211" s="16"/>
      <c r="C211" s="17" t="s">
        <v>251</v>
      </c>
      <c r="D211" s="18">
        <v>22</v>
      </c>
      <c r="E211" s="18">
        <v>16</v>
      </c>
      <c r="F211" s="18">
        <f t="shared" si="80"/>
        <v>19.2</v>
      </c>
      <c r="G211" s="18">
        <v>0</v>
      </c>
      <c r="H211" s="18">
        <f t="shared" si="81"/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f t="shared" si="82"/>
        <v>41.2</v>
      </c>
      <c r="N211" s="17">
        <v>0</v>
      </c>
      <c r="O211" s="17">
        <f t="shared" si="83"/>
        <v>41.2</v>
      </c>
      <c r="P211" s="2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customFormat="1" ht="20" customHeight="1" spans="1:27">
      <c r="A212" s="13">
        <f t="shared" si="75"/>
        <v>207</v>
      </c>
      <c r="B212" s="16"/>
      <c r="C212" s="17" t="s">
        <v>252</v>
      </c>
      <c r="D212" s="18">
        <v>0</v>
      </c>
      <c r="E212" s="18">
        <v>40</v>
      </c>
      <c r="F212" s="18">
        <f t="shared" si="80"/>
        <v>48</v>
      </c>
      <c r="G212" s="18">
        <v>0</v>
      </c>
      <c r="H212" s="18">
        <f t="shared" si="81"/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f t="shared" si="82"/>
        <v>48</v>
      </c>
      <c r="N212" s="17">
        <v>0</v>
      </c>
      <c r="O212" s="17">
        <f t="shared" si="83"/>
        <v>48</v>
      </c>
      <c r="P212" s="2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customFormat="1" ht="20" customHeight="1" spans="1:27">
      <c r="A213" s="13">
        <f t="shared" si="75"/>
        <v>208</v>
      </c>
      <c r="B213" s="34" t="s">
        <v>253</v>
      </c>
      <c r="C213" s="17" t="s">
        <v>254</v>
      </c>
      <c r="D213" s="18">
        <v>24</v>
      </c>
      <c r="E213" s="18">
        <v>0</v>
      </c>
      <c r="F213" s="18">
        <f t="shared" si="80"/>
        <v>0</v>
      </c>
      <c r="G213" s="18">
        <v>0</v>
      </c>
      <c r="H213" s="18">
        <f t="shared" si="81"/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f t="shared" si="82"/>
        <v>24</v>
      </c>
      <c r="N213" s="17">
        <v>0</v>
      </c>
      <c r="O213" s="17">
        <f t="shared" si="83"/>
        <v>24</v>
      </c>
      <c r="P213" s="2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customFormat="1" ht="20" customHeight="1" spans="1:27">
      <c r="A214" s="13">
        <f t="shared" si="75"/>
        <v>209</v>
      </c>
      <c r="B214" s="16"/>
      <c r="C214" s="17" t="s">
        <v>255</v>
      </c>
      <c r="D214" s="18">
        <v>28</v>
      </c>
      <c r="E214" s="18">
        <v>0</v>
      </c>
      <c r="F214" s="18">
        <f t="shared" si="80"/>
        <v>0</v>
      </c>
      <c r="G214" s="18">
        <v>0</v>
      </c>
      <c r="H214" s="18">
        <f t="shared" si="81"/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f t="shared" si="82"/>
        <v>28</v>
      </c>
      <c r="N214" s="17">
        <v>0</v>
      </c>
      <c r="O214" s="17">
        <f t="shared" si="83"/>
        <v>28</v>
      </c>
      <c r="P214" s="2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customFormat="1" ht="20" customHeight="1" spans="1:27">
      <c r="A215" s="13">
        <f t="shared" si="75"/>
        <v>210</v>
      </c>
      <c r="B215" s="16"/>
      <c r="C215" s="17" t="s">
        <v>256</v>
      </c>
      <c r="D215" s="18">
        <v>38</v>
      </c>
      <c r="E215" s="18">
        <v>0</v>
      </c>
      <c r="F215" s="18">
        <f t="shared" si="80"/>
        <v>0</v>
      </c>
      <c r="G215" s="18">
        <v>0</v>
      </c>
      <c r="H215" s="18">
        <f t="shared" si="81"/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f t="shared" si="82"/>
        <v>38</v>
      </c>
      <c r="N215" s="17">
        <v>0</v>
      </c>
      <c r="O215" s="17">
        <f t="shared" si="83"/>
        <v>38</v>
      </c>
      <c r="P215" s="2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customFormat="1" ht="20" customHeight="1" spans="1:27">
      <c r="A216" s="13">
        <f t="shared" si="75"/>
        <v>211</v>
      </c>
      <c r="B216" s="16"/>
      <c r="C216" s="17" t="s">
        <v>257</v>
      </c>
      <c r="D216" s="18">
        <v>34</v>
      </c>
      <c r="E216" s="18">
        <v>0</v>
      </c>
      <c r="F216" s="18">
        <f t="shared" si="80"/>
        <v>0</v>
      </c>
      <c r="G216" s="18">
        <v>0</v>
      </c>
      <c r="H216" s="18">
        <f t="shared" si="81"/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f t="shared" si="82"/>
        <v>34</v>
      </c>
      <c r="N216" s="17">
        <v>0</v>
      </c>
      <c r="O216" s="17">
        <f t="shared" si="83"/>
        <v>34</v>
      </c>
      <c r="P216" s="2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customFormat="1" ht="20" customHeight="1" spans="1:27">
      <c r="A217" s="13">
        <f t="shared" si="75"/>
        <v>212</v>
      </c>
      <c r="B217" s="19"/>
      <c r="C217" s="17" t="s">
        <v>258</v>
      </c>
      <c r="D217" s="18">
        <v>20</v>
      </c>
      <c r="E217" s="18">
        <v>0</v>
      </c>
      <c r="F217" s="18">
        <f t="shared" si="80"/>
        <v>0</v>
      </c>
      <c r="G217" s="18">
        <v>0</v>
      </c>
      <c r="H217" s="18">
        <f t="shared" si="81"/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f t="shared" si="82"/>
        <v>20</v>
      </c>
      <c r="N217" s="17">
        <v>0</v>
      </c>
      <c r="O217" s="17">
        <f t="shared" si="83"/>
        <v>20</v>
      </c>
      <c r="P217" s="2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customFormat="1" ht="20" customHeight="1" spans="1:27">
      <c r="A218" s="13">
        <f t="shared" si="75"/>
        <v>213</v>
      </c>
      <c r="B218" s="16" t="s">
        <v>253</v>
      </c>
      <c r="C218" s="17" t="s">
        <v>259</v>
      </c>
      <c r="D218" s="18">
        <v>28</v>
      </c>
      <c r="E218" s="18">
        <v>0</v>
      </c>
      <c r="F218" s="18">
        <f t="shared" si="80"/>
        <v>0</v>
      </c>
      <c r="G218" s="18">
        <v>0</v>
      </c>
      <c r="H218" s="18">
        <f t="shared" si="81"/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f t="shared" si="82"/>
        <v>28</v>
      </c>
      <c r="N218" s="17">
        <v>0</v>
      </c>
      <c r="O218" s="17">
        <f t="shared" si="83"/>
        <v>28</v>
      </c>
      <c r="P218" s="2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customFormat="1" ht="20" customHeight="1" spans="1:27">
      <c r="A219" s="13">
        <f t="shared" si="75"/>
        <v>214</v>
      </c>
      <c r="B219" s="16"/>
      <c r="C219" s="17" t="s">
        <v>260</v>
      </c>
      <c r="D219" s="18">
        <v>48</v>
      </c>
      <c r="E219" s="18">
        <v>0</v>
      </c>
      <c r="F219" s="18">
        <v>0</v>
      </c>
      <c r="G219" s="18">
        <v>0</v>
      </c>
      <c r="H219" s="18">
        <f t="shared" si="81"/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f t="shared" si="82"/>
        <v>48</v>
      </c>
      <c r="N219" s="17">
        <v>0</v>
      </c>
      <c r="O219" s="17">
        <f t="shared" si="83"/>
        <v>48</v>
      </c>
      <c r="P219" s="2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customFormat="1" ht="20" customHeight="1" spans="1:27">
      <c r="A220" s="13">
        <f t="shared" si="75"/>
        <v>215</v>
      </c>
      <c r="B220" s="16"/>
      <c r="C220" s="17" t="s">
        <v>261</v>
      </c>
      <c r="D220" s="18">
        <v>28</v>
      </c>
      <c r="E220" s="18">
        <v>0</v>
      </c>
      <c r="F220" s="18">
        <f t="shared" ref="F220:F225" si="84">E220*1.2</f>
        <v>0</v>
      </c>
      <c r="G220" s="18">
        <v>0</v>
      </c>
      <c r="H220" s="18">
        <f t="shared" si="81"/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f t="shared" si="82"/>
        <v>28</v>
      </c>
      <c r="N220" s="17">
        <v>0</v>
      </c>
      <c r="O220" s="17">
        <f t="shared" si="83"/>
        <v>28</v>
      </c>
      <c r="P220" s="2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customFormat="1" ht="20" customHeight="1" spans="1:27">
      <c r="A221" s="13">
        <f t="shared" si="75"/>
        <v>216</v>
      </c>
      <c r="B221" s="16"/>
      <c r="C221" s="17" t="s">
        <v>262</v>
      </c>
      <c r="D221" s="18">
        <v>34</v>
      </c>
      <c r="E221" s="18">
        <v>0</v>
      </c>
      <c r="F221" s="18">
        <f t="shared" si="84"/>
        <v>0</v>
      </c>
      <c r="G221" s="18">
        <v>0</v>
      </c>
      <c r="H221" s="18">
        <f t="shared" si="81"/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f t="shared" si="82"/>
        <v>34</v>
      </c>
      <c r="N221" s="17">
        <v>0</v>
      </c>
      <c r="O221" s="17">
        <f t="shared" si="83"/>
        <v>34</v>
      </c>
      <c r="P221" s="2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customFormat="1" ht="20" customHeight="1" spans="1:27">
      <c r="A222" s="13">
        <f t="shared" si="75"/>
        <v>217</v>
      </c>
      <c r="B222" s="16"/>
      <c r="C222" s="17" t="s">
        <v>263</v>
      </c>
      <c r="D222" s="18">
        <v>30</v>
      </c>
      <c r="E222" s="18">
        <v>0</v>
      </c>
      <c r="F222" s="18">
        <f t="shared" si="84"/>
        <v>0</v>
      </c>
      <c r="G222" s="18">
        <v>0</v>
      </c>
      <c r="H222" s="18">
        <f t="shared" si="81"/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f t="shared" si="82"/>
        <v>30</v>
      </c>
      <c r="N222" s="17">
        <v>0</v>
      </c>
      <c r="O222" s="17">
        <f t="shared" si="83"/>
        <v>30</v>
      </c>
      <c r="P222" s="2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customFormat="1" ht="20" customHeight="1" spans="1:27">
      <c r="A223" s="13">
        <f t="shared" si="75"/>
        <v>218</v>
      </c>
      <c r="B223" s="16"/>
      <c r="C223" s="17" t="s">
        <v>264</v>
      </c>
      <c r="D223" s="18">
        <v>0</v>
      </c>
      <c r="E223" s="18">
        <v>28</v>
      </c>
      <c r="F223" s="18">
        <f t="shared" si="84"/>
        <v>33.6</v>
      </c>
      <c r="G223" s="18">
        <v>0</v>
      </c>
      <c r="H223" s="18">
        <f t="shared" si="81"/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f t="shared" si="82"/>
        <v>33.6</v>
      </c>
      <c r="N223" s="17">
        <v>0</v>
      </c>
      <c r="O223" s="17">
        <f t="shared" si="83"/>
        <v>33.6</v>
      </c>
      <c r="P223" s="2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customFormat="1" ht="20" customHeight="1" spans="1:27">
      <c r="A224" s="13">
        <f t="shared" si="75"/>
        <v>219</v>
      </c>
      <c r="B224" s="16"/>
      <c r="C224" s="17" t="s">
        <v>265</v>
      </c>
      <c r="D224" s="18">
        <v>36</v>
      </c>
      <c r="E224" s="18">
        <v>0</v>
      </c>
      <c r="F224" s="18">
        <f t="shared" si="84"/>
        <v>0</v>
      </c>
      <c r="G224" s="18">
        <v>0</v>
      </c>
      <c r="H224" s="18">
        <f t="shared" si="81"/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f t="shared" si="82"/>
        <v>36</v>
      </c>
      <c r="N224" s="17">
        <v>0</v>
      </c>
      <c r="O224" s="17">
        <f t="shared" si="83"/>
        <v>36</v>
      </c>
      <c r="P224" s="2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customFormat="1" ht="20" customHeight="1" spans="1:27">
      <c r="A225" s="13">
        <f t="shared" si="75"/>
        <v>220</v>
      </c>
      <c r="B225" s="16"/>
      <c r="C225" s="17" t="s">
        <v>266</v>
      </c>
      <c r="D225" s="18">
        <v>56</v>
      </c>
      <c r="E225" s="18">
        <v>10</v>
      </c>
      <c r="F225" s="18">
        <f t="shared" si="84"/>
        <v>12</v>
      </c>
      <c r="G225" s="18">
        <v>0</v>
      </c>
      <c r="H225" s="18">
        <f t="shared" si="81"/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f t="shared" si="82"/>
        <v>68</v>
      </c>
      <c r="N225" s="17">
        <v>0</v>
      </c>
      <c r="O225" s="17">
        <f t="shared" si="83"/>
        <v>68</v>
      </c>
      <c r="P225" s="2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customFormat="1" ht="20" customHeight="1" spans="1:27">
      <c r="A226" s="13">
        <f t="shared" si="75"/>
        <v>221</v>
      </c>
      <c r="B226" s="16"/>
      <c r="C226" s="17" t="s">
        <v>267</v>
      </c>
      <c r="D226" s="18">
        <v>36</v>
      </c>
      <c r="E226" s="18">
        <v>0</v>
      </c>
      <c r="F226" s="18">
        <f t="shared" ref="F226:F231" si="85">E226*1.2</f>
        <v>0</v>
      </c>
      <c r="G226" s="18">
        <v>0</v>
      </c>
      <c r="H226" s="18">
        <f t="shared" ref="H226:H231" si="86">G226*1.5</f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f t="shared" ref="M226:M231" si="87">D226+F226+H226+J226+L226</f>
        <v>36</v>
      </c>
      <c r="N226" s="17">
        <v>0</v>
      </c>
      <c r="O226" s="17">
        <f t="shared" ref="O226:O231" si="88">M226+N226</f>
        <v>36</v>
      </c>
      <c r="P226" s="2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customFormat="1" ht="20" customHeight="1" spans="1:27">
      <c r="A227" s="13">
        <f t="shared" si="75"/>
        <v>222</v>
      </c>
      <c r="B227" s="16"/>
      <c r="C227" s="17" t="s">
        <v>268</v>
      </c>
      <c r="D227" s="18">
        <v>20</v>
      </c>
      <c r="E227" s="18">
        <v>0</v>
      </c>
      <c r="F227" s="18">
        <f t="shared" si="85"/>
        <v>0</v>
      </c>
      <c r="G227" s="18">
        <v>0</v>
      </c>
      <c r="H227" s="18">
        <f t="shared" si="86"/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f t="shared" si="87"/>
        <v>20</v>
      </c>
      <c r="N227" s="17">
        <v>0</v>
      </c>
      <c r="O227" s="17">
        <f t="shared" si="88"/>
        <v>20</v>
      </c>
      <c r="P227" s="2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customFormat="1" ht="20" customHeight="1" spans="1:27">
      <c r="A228" s="13">
        <f t="shared" si="75"/>
        <v>223</v>
      </c>
      <c r="B228" s="16"/>
      <c r="C228" s="17" t="s">
        <v>269</v>
      </c>
      <c r="D228" s="18">
        <v>33</v>
      </c>
      <c r="E228" s="18">
        <v>0</v>
      </c>
      <c r="F228" s="18">
        <f t="shared" si="85"/>
        <v>0</v>
      </c>
      <c r="G228" s="18">
        <v>0</v>
      </c>
      <c r="H228" s="18">
        <f t="shared" si="86"/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f t="shared" si="87"/>
        <v>33</v>
      </c>
      <c r="N228" s="17">
        <v>0</v>
      </c>
      <c r="O228" s="17">
        <f t="shared" si="88"/>
        <v>33</v>
      </c>
      <c r="P228" s="2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customFormat="1" ht="20" customHeight="1" spans="1:27">
      <c r="A229" s="13">
        <f t="shared" si="75"/>
        <v>224</v>
      </c>
      <c r="B229" s="16"/>
      <c r="C229" s="17" t="s">
        <v>270</v>
      </c>
      <c r="D229" s="18">
        <v>42</v>
      </c>
      <c r="E229" s="18">
        <v>0</v>
      </c>
      <c r="F229" s="18">
        <f t="shared" si="85"/>
        <v>0</v>
      </c>
      <c r="G229" s="18">
        <v>0</v>
      </c>
      <c r="H229" s="18">
        <f t="shared" si="86"/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f t="shared" si="87"/>
        <v>42</v>
      </c>
      <c r="N229" s="17">
        <v>0</v>
      </c>
      <c r="O229" s="17">
        <f t="shared" si="88"/>
        <v>42</v>
      </c>
      <c r="P229" s="2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customFormat="1" ht="20" customHeight="1" spans="1:27">
      <c r="A230" s="13">
        <f t="shared" si="75"/>
        <v>225</v>
      </c>
      <c r="B230" s="16"/>
      <c r="C230" s="17" t="s">
        <v>271</v>
      </c>
      <c r="D230" s="18">
        <v>14</v>
      </c>
      <c r="E230" s="18">
        <v>0</v>
      </c>
      <c r="F230" s="18">
        <f t="shared" si="85"/>
        <v>0</v>
      </c>
      <c r="G230" s="18">
        <v>0</v>
      </c>
      <c r="H230" s="18">
        <f t="shared" si="86"/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f t="shared" si="87"/>
        <v>14</v>
      </c>
      <c r="N230" s="17">
        <v>0</v>
      </c>
      <c r="O230" s="17">
        <f t="shared" si="88"/>
        <v>14</v>
      </c>
      <c r="P230" s="2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customFormat="1" ht="20" customHeight="1" spans="1:27">
      <c r="A231" s="13">
        <f t="shared" si="75"/>
        <v>226</v>
      </c>
      <c r="B231" s="16"/>
      <c r="C231" s="17" t="s">
        <v>272</v>
      </c>
      <c r="D231" s="18">
        <v>26</v>
      </c>
      <c r="E231" s="18">
        <v>0</v>
      </c>
      <c r="F231" s="18">
        <f t="shared" si="85"/>
        <v>0</v>
      </c>
      <c r="G231" s="18">
        <v>0</v>
      </c>
      <c r="H231" s="18">
        <f t="shared" si="86"/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f t="shared" si="87"/>
        <v>26</v>
      </c>
      <c r="N231" s="17">
        <v>0</v>
      </c>
      <c r="O231" s="17">
        <f t="shared" si="88"/>
        <v>26</v>
      </c>
      <c r="P231" s="2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customFormat="1" ht="20" customHeight="1" spans="1:27">
      <c r="A232" s="13">
        <f t="shared" si="75"/>
        <v>227</v>
      </c>
      <c r="B232" s="16"/>
      <c r="C232" s="17" t="s">
        <v>273</v>
      </c>
      <c r="D232" s="18">
        <v>38</v>
      </c>
      <c r="E232" s="18">
        <v>0</v>
      </c>
      <c r="F232" s="18">
        <f t="shared" ref="F232:F243" si="89">E232*1.2</f>
        <v>0</v>
      </c>
      <c r="G232" s="18">
        <v>0</v>
      </c>
      <c r="H232" s="18">
        <f t="shared" ref="H232:H243" si="90">G232*1.5</f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f t="shared" ref="M232:M243" si="91">D232+F232+H232+J232+L232</f>
        <v>38</v>
      </c>
      <c r="N232" s="17">
        <v>0</v>
      </c>
      <c r="O232" s="17">
        <f t="shared" ref="O232:O243" si="92">M232+N232</f>
        <v>38</v>
      </c>
      <c r="P232" s="2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customFormat="1" ht="20" customHeight="1" spans="1:27">
      <c r="A233" s="13">
        <f t="shared" si="75"/>
        <v>228</v>
      </c>
      <c r="B233" s="34" t="s">
        <v>274</v>
      </c>
      <c r="C233" s="17" t="s">
        <v>275</v>
      </c>
      <c r="D233" s="18">
        <v>16</v>
      </c>
      <c r="E233" s="18">
        <v>0</v>
      </c>
      <c r="F233" s="18">
        <f t="shared" si="89"/>
        <v>0</v>
      </c>
      <c r="G233" s="18">
        <v>0</v>
      </c>
      <c r="H233" s="18">
        <f t="shared" si="90"/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f t="shared" si="91"/>
        <v>16</v>
      </c>
      <c r="N233" s="17">
        <v>0</v>
      </c>
      <c r="O233" s="17">
        <f t="shared" si="92"/>
        <v>16</v>
      </c>
      <c r="P233" s="2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customFormat="1" ht="20" customHeight="1" spans="1:27">
      <c r="A234" s="13">
        <f t="shared" si="75"/>
        <v>229</v>
      </c>
      <c r="B234" s="16"/>
      <c r="C234" s="17" t="s">
        <v>276</v>
      </c>
      <c r="D234" s="18">
        <v>20</v>
      </c>
      <c r="E234" s="18">
        <v>0</v>
      </c>
      <c r="F234" s="18">
        <f t="shared" si="89"/>
        <v>0</v>
      </c>
      <c r="G234" s="18">
        <v>0</v>
      </c>
      <c r="H234" s="18">
        <f t="shared" si="90"/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f t="shared" si="91"/>
        <v>20</v>
      </c>
      <c r="N234" s="17">
        <v>0</v>
      </c>
      <c r="O234" s="17">
        <f t="shared" si="92"/>
        <v>20</v>
      </c>
      <c r="P234" s="2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customFormat="1" ht="20" customHeight="1" spans="1:27">
      <c r="A235" s="13">
        <f t="shared" si="75"/>
        <v>230</v>
      </c>
      <c r="B235" s="16"/>
      <c r="C235" s="17" t="s">
        <v>277</v>
      </c>
      <c r="D235" s="18">
        <v>24</v>
      </c>
      <c r="E235" s="18">
        <v>0</v>
      </c>
      <c r="F235" s="18">
        <f t="shared" si="89"/>
        <v>0</v>
      </c>
      <c r="G235" s="18">
        <v>0</v>
      </c>
      <c r="H235" s="18">
        <f t="shared" si="90"/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f t="shared" si="91"/>
        <v>24</v>
      </c>
      <c r="N235" s="17">
        <v>0</v>
      </c>
      <c r="O235" s="17">
        <f t="shared" si="92"/>
        <v>24</v>
      </c>
      <c r="P235" s="2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customFormat="1" ht="20" customHeight="1" spans="1:27">
      <c r="A236" s="13">
        <f t="shared" si="75"/>
        <v>231</v>
      </c>
      <c r="B236" s="16"/>
      <c r="C236" s="17" t="s">
        <v>278</v>
      </c>
      <c r="D236" s="18">
        <v>40</v>
      </c>
      <c r="E236" s="18">
        <v>0</v>
      </c>
      <c r="F236" s="18">
        <f t="shared" si="89"/>
        <v>0</v>
      </c>
      <c r="G236" s="18">
        <v>0</v>
      </c>
      <c r="H236" s="18">
        <f t="shared" si="90"/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f t="shared" si="91"/>
        <v>40</v>
      </c>
      <c r="N236" s="17">
        <v>0</v>
      </c>
      <c r="O236" s="17">
        <f t="shared" si="92"/>
        <v>40</v>
      </c>
      <c r="P236" s="2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customFormat="1" ht="20" customHeight="1" spans="1:27">
      <c r="A237" s="13">
        <f t="shared" si="75"/>
        <v>232</v>
      </c>
      <c r="B237" s="16"/>
      <c r="C237" s="17" t="s">
        <v>279</v>
      </c>
      <c r="D237" s="18">
        <v>36</v>
      </c>
      <c r="E237" s="18">
        <v>0</v>
      </c>
      <c r="F237" s="18">
        <f t="shared" si="89"/>
        <v>0</v>
      </c>
      <c r="G237" s="18">
        <v>0</v>
      </c>
      <c r="H237" s="18">
        <f t="shared" si="90"/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f t="shared" si="91"/>
        <v>36</v>
      </c>
      <c r="N237" s="17">
        <v>0</v>
      </c>
      <c r="O237" s="17">
        <f t="shared" si="92"/>
        <v>36</v>
      </c>
      <c r="P237" s="2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customFormat="1" ht="20" customHeight="1" spans="1:27">
      <c r="A238" s="13">
        <f t="shared" si="75"/>
        <v>233</v>
      </c>
      <c r="B238" s="16"/>
      <c r="C238" s="17" t="s">
        <v>280</v>
      </c>
      <c r="D238" s="18">
        <v>14</v>
      </c>
      <c r="E238" s="18">
        <v>0</v>
      </c>
      <c r="F238" s="18">
        <f t="shared" si="89"/>
        <v>0</v>
      </c>
      <c r="G238" s="18">
        <v>0</v>
      </c>
      <c r="H238" s="18">
        <f t="shared" si="90"/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f t="shared" si="91"/>
        <v>14</v>
      </c>
      <c r="N238" s="17">
        <v>0</v>
      </c>
      <c r="O238" s="17">
        <f t="shared" si="92"/>
        <v>14</v>
      </c>
      <c r="P238" s="2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customFormat="1" ht="20" customHeight="1" spans="1:27">
      <c r="A239" s="13">
        <f t="shared" si="75"/>
        <v>234</v>
      </c>
      <c r="B239" s="16"/>
      <c r="C239" s="17" t="s">
        <v>281</v>
      </c>
      <c r="D239" s="18">
        <v>36</v>
      </c>
      <c r="E239" s="18">
        <v>0</v>
      </c>
      <c r="F239" s="18">
        <f t="shared" si="89"/>
        <v>0</v>
      </c>
      <c r="G239" s="18">
        <v>0</v>
      </c>
      <c r="H239" s="18">
        <f t="shared" si="90"/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f t="shared" si="91"/>
        <v>36</v>
      </c>
      <c r="N239" s="17">
        <v>0</v>
      </c>
      <c r="O239" s="17">
        <f t="shared" si="92"/>
        <v>36</v>
      </c>
      <c r="P239" s="2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customFormat="1" ht="20" customHeight="1" spans="1:27">
      <c r="A240" s="13">
        <f t="shared" si="75"/>
        <v>235</v>
      </c>
      <c r="B240" s="16"/>
      <c r="C240" s="17" t="s">
        <v>282</v>
      </c>
      <c r="D240" s="18">
        <v>30</v>
      </c>
      <c r="E240" s="18">
        <v>0</v>
      </c>
      <c r="F240" s="18">
        <f t="shared" si="89"/>
        <v>0</v>
      </c>
      <c r="G240" s="18">
        <v>0</v>
      </c>
      <c r="H240" s="18">
        <f t="shared" si="90"/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f t="shared" si="91"/>
        <v>30</v>
      </c>
      <c r="N240" s="17">
        <v>0</v>
      </c>
      <c r="O240" s="17">
        <f t="shared" si="92"/>
        <v>30</v>
      </c>
      <c r="P240" s="2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customFormat="1" ht="20" customHeight="1" spans="1:27">
      <c r="A241" s="13">
        <f t="shared" si="75"/>
        <v>236</v>
      </c>
      <c r="B241" s="19"/>
      <c r="C241" s="17" t="s">
        <v>283</v>
      </c>
      <c r="D241" s="18">
        <v>40</v>
      </c>
      <c r="E241" s="18">
        <v>0</v>
      </c>
      <c r="F241" s="18">
        <f t="shared" si="89"/>
        <v>0</v>
      </c>
      <c r="G241" s="18">
        <v>0</v>
      </c>
      <c r="H241" s="18">
        <f t="shared" si="90"/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f t="shared" si="91"/>
        <v>40</v>
      </c>
      <c r="N241" s="17">
        <v>0</v>
      </c>
      <c r="O241" s="17">
        <f t="shared" si="92"/>
        <v>40</v>
      </c>
      <c r="P241" s="2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customFormat="1" ht="20" customHeight="1" spans="1:27">
      <c r="A242" s="13">
        <f t="shared" si="75"/>
        <v>237</v>
      </c>
      <c r="B242" s="23" t="s">
        <v>274</v>
      </c>
      <c r="C242" s="17" t="s">
        <v>284</v>
      </c>
      <c r="D242" s="18">
        <v>38</v>
      </c>
      <c r="E242" s="18">
        <v>0</v>
      </c>
      <c r="F242" s="18">
        <f t="shared" si="89"/>
        <v>0</v>
      </c>
      <c r="G242" s="18">
        <v>0</v>
      </c>
      <c r="H242" s="18">
        <f t="shared" si="90"/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f t="shared" si="91"/>
        <v>38</v>
      </c>
      <c r="N242" s="17">
        <v>0</v>
      </c>
      <c r="O242" s="17">
        <f t="shared" si="92"/>
        <v>38</v>
      </c>
      <c r="P242" s="2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customFormat="1" ht="20" customHeight="1" spans="1:27">
      <c r="A243" s="13">
        <f t="shared" si="75"/>
        <v>238</v>
      </c>
      <c r="B243" s="23"/>
      <c r="C243" s="17" t="s">
        <v>285</v>
      </c>
      <c r="D243" s="18">
        <v>86</v>
      </c>
      <c r="E243" s="18">
        <v>0</v>
      </c>
      <c r="F243" s="18">
        <f t="shared" si="89"/>
        <v>0</v>
      </c>
      <c r="G243" s="18">
        <v>0</v>
      </c>
      <c r="H243" s="18">
        <f t="shared" si="90"/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f t="shared" si="91"/>
        <v>86</v>
      </c>
      <c r="N243" s="17">
        <v>0</v>
      </c>
      <c r="O243" s="17">
        <f t="shared" si="92"/>
        <v>86</v>
      </c>
      <c r="P243" s="2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customFormat="1" ht="20" customHeight="1" spans="1:27">
      <c r="A244" s="13">
        <f t="shared" si="75"/>
        <v>239</v>
      </c>
      <c r="B244" s="23"/>
      <c r="C244" s="17" t="s">
        <v>286</v>
      </c>
      <c r="D244" s="18">
        <v>154</v>
      </c>
      <c r="E244" s="18">
        <v>0</v>
      </c>
      <c r="F244" s="18">
        <f t="shared" ref="F244:F253" si="93">E244*1.2</f>
        <v>0</v>
      </c>
      <c r="G244" s="18">
        <v>0</v>
      </c>
      <c r="H244" s="18">
        <f t="shared" ref="H244:H253" si="94">G244*1.5</f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f t="shared" ref="M244:M253" si="95">D244+F244+H244+J244+L244</f>
        <v>154</v>
      </c>
      <c r="N244" s="17">
        <v>0</v>
      </c>
      <c r="O244" s="17">
        <f t="shared" ref="O244:O253" si="96">M244+N244</f>
        <v>154</v>
      </c>
      <c r="P244" s="2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customFormat="1" ht="20" customHeight="1" spans="1:27">
      <c r="A245" s="13">
        <f t="shared" si="75"/>
        <v>240</v>
      </c>
      <c r="B245" s="23"/>
      <c r="C245" s="17" t="s">
        <v>287</v>
      </c>
      <c r="D245" s="18">
        <v>40</v>
      </c>
      <c r="E245" s="18">
        <v>0</v>
      </c>
      <c r="F245" s="18">
        <f t="shared" si="93"/>
        <v>0</v>
      </c>
      <c r="G245" s="18">
        <v>0</v>
      </c>
      <c r="H245" s="18">
        <f t="shared" si="94"/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f t="shared" si="95"/>
        <v>40</v>
      </c>
      <c r="N245" s="17">
        <v>0</v>
      </c>
      <c r="O245" s="17">
        <f t="shared" si="96"/>
        <v>40</v>
      </c>
      <c r="P245" s="2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customFormat="1" ht="20" customHeight="1" spans="1:27">
      <c r="A246" s="13">
        <f t="shared" si="75"/>
        <v>241</v>
      </c>
      <c r="B246" s="23"/>
      <c r="C246" s="17" t="s">
        <v>288</v>
      </c>
      <c r="D246" s="18">
        <v>38</v>
      </c>
      <c r="E246" s="18">
        <v>0</v>
      </c>
      <c r="F246" s="18">
        <f t="shared" si="93"/>
        <v>0</v>
      </c>
      <c r="G246" s="18">
        <v>0</v>
      </c>
      <c r="H246" s="18">
        <f t="shared" si="94"/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f t="shared" si="95"/>
        <v>38</v>
      </c>
      <c r="N246" s="17">
        <v>0</v>
      </c>
      <c r="O246" s="17">
        <f t="shared" si="96"/>
        <v>38</v>
      </c>
      <c r="P246" s="2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customFormat="1" ht="20" customHeight="1" spans="1:27">
      <c r="A247" s="13">
        <f t="shared" si="75"/>
        <v>242</v>
      </c>
      <c r="B247" s="22" t="s">
        <v>289</v>
      </c>
      <c r="C247" s="17" t="s">
        <v>290</v>
      </c>
      <c r="D247" s="18">
        <v>20</v>
      </c>
      <c r="E247" s="18">
        <v>0</v>
      </c>
      <c r="F247" s="18">
        <f t="shared" si="93"/>
        <v>0</v>
      </c>
      <c r="G247" s="18">
        <v>0</v>
      </c>
      <c r="H247" s="18">
        <f t="shared" si="94"/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f t="shared" si="95"/>
        <v>20</v>
      </c>
      <c r="N247" s="17">
        <v>0</v>
      </c>
      <c r="O247" s="17">
        <f t="shared" si="96"/>
        <v>20</v>
      </c>
      <c r="P247" s="2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customFormat="1" ht="19" customHeight="1" spans="1:27">
      <c r="A248" s="13">
        <f t="shared" si="75"/>
        <v>243</v>
      </c>
      <c r="B248" s="23"/>
      <c r="C248" s="17" t="s">
        <v>291</v>
      </c>
      <c r="D248" s="18">
        <v>12</v>
      </c>
      <c r="E248" s="18">
        <v>0</v>
      </c>
      <c r="F248" s="18">
        <f t="shared" si="93"/>
        <v>0</v>
      </c>
      <c r="G248" s="18">
        <v>0</v>
      </c>
      <c r="H248" s="18">
        <f t="shared" si="94"/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f t="shared" si="95"/>
        <v>12</v>
      </c>
      <c r="N248" s="17">
        <v>0</v>
      </c>
      <c r="O248" s="17">
        <f t="shared" si="96"/>
        <v>12</v>
      </c>
      <c r="P248" s="2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customFormat="1" ht="20" customHeight="1" spans="1:27">
      <c r="A249" s="13">
        <f t="shared" si="75"/>
        <v>244</v>
      </c>
      <c r="B249" s="23"/>
      <c r="C249" s="17" t="s">
        <v>292</v>
      </c>
      <c r="D249" s="18">
        <v>20</v>
      </c>
      <c r="E249" s="18">
        <v>0</v>
      </c>
      <c r="F249" s="18">
        <f t="shared" si="93"/>
        <v>0</v>
      </c>
      <c r="G249" s="18">
        <v>0</v>
      </c>
      <c r="H249" s="18">
        <f t="shared" si="94"/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f t="shared" si="95"/>
        <v>20</v>
      </c>
      <c r="N249" s="17">
        <v>0</v>
      </c>
      <c r="O249" s="17">
        <f t="shared" si="96"/>
        <v>20</v>
      </c>
      <c r="P249" s="2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20" customHeight="1" spans="1:27">
      <c r="A250" s="13">
        <f t="shared" si="75"/>
        <v>245</v>
      </c>
      <c r="B250" s="27" t="s">
        <v>293</v>
      </c>
      <c r="C250" s="17" t="s">
        <v>294</v>
      </c>
      <c r="D250" s="18">
        <v>26</v>
      </c>
      <c r="E250" s="18">
        <v>0</v>
      </c>
      <c r="F250" s="18">
        <f t="shared" si="93"/>
        <v>0</v>
      </c>
      <c r="G250" s="18">
        <v>0</v>
      </c>
      <c r="H250" s="18">
        <f t="shared" si="94"/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f t="shared" si="95"/>
        <v>26</v>
      </c>
      <c r="N250" s="17">
        <v>0</v>
      </c>
      <c r="O250" s="17">
        <f t="shared" si="96"/>
        <v>26</v>
      </c>
      <c r="P250" s="25"/>
    </row>
    <row r="251" ht="20" customHeight="1" spans="1:27">
      <c r="A251" s="13">
        <f t="shared" si="75"/>
        <v>246</v>
      </c>
      <c r="B251" s="20"/>
      <c r="C251" s="17" t="s">
        <v>295</v>
      </c>
      <c r="D251" s="18">
        <v>22</v>
      </c>
      <c r="E251" s="18">
        <v>0</v>
      </c>
      <c r="F251" s="18">
        <f t="shared" si="93"/>
        <v>0</v>
      </c>
      <c r="G251" s="18">
        <v>0</v>
      </c>
      <c r="H251" s="18">
        <f t="shared" si="94"/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f t="shared" si="95"/>
        <v>22</v>
      </c>
      <c r="N251" s="17">
        <v>0</v>
      </c>
      <c r="O251" s="17">
        <f t="shared" si="96"/>
        <v>22</v>
      </c>
      <c r="P251" s="25"/>
    </row>
    <row r="252" ht="20" customHeight="1" spans="1:27">
      <c r="A252" s="13">
        <f t="shared" si="75"/>
        <v>247</v>
      </c>
      <c r="B252" s="20"/>
      <c r="C252" s="17" t="s">
        <v>296</v>
      </c>
      <c r="D252" s="18">
        <v>0</v>
      </c>
      <c r="E252" s="18">
        <v>48</v>
      </c>
      <c r="F252" s="18">
        <f t="shared" si="93"/>
        <v>57.6</v>
      </c>
      <c r="G252" s="18">
        <v>0</v>
      </c>
      <c r="H252" s="18">
        <f t="shared" si="94"/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f t="shared" si="95"/>
        <v>57.6</v>
      </c>
      <c r="N252" s="17">
        <v>0</v>
      </c>
      <c r="O252" s="17">
        <f t="shared" si="96"/>
        <v>57.6</v>
      </c>
      <c r="P252" s="25"/>
    </row>
    <row r="253" ht="20" customHeight="1" spans="1:27">
      <c r="A253" s="13">
        <f t="shared" si="75"/>
        <v>248</v>
      </c>
      <c r="B253" s="20"/>
      <c r="C253" s="17" t="s">
        <v>297</v>
      </c>
      <c r="D253" s="18">
        <v>32</v>
      </c>
      <c r="E253" s="18">
        <v>8</v>
      </c>
      <c r="F253" s="18">
        <f t="shared" si="93"/>
        <v>9.6</v>
      </c>
      <c r="G253" s="18">
        <v>0</v>
      </c>
      <c r="H253" s="18">
        <f t="shared" si="94"/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f t="shared" si="95"/>
        <v>41.6</v>
      </c>
      <c r="N253" s="17">
        <v>0</v>
      </c>
      <c r="O253" s="17">
        <f t="shared" si="96"/>
        <v>41.6</v>
      </c>
      <c r="P253" s="25"/>
    </row>
    <row r="254" ht="20" customHeight="1" spans="1:27">
      <c r="A254" s="13">
        <f t="shared" si="75"/>
        <v>249</v>
      </c>
      <c r="B254" s="20"/>
      <c r="C254" s="17" t="s">
        <v>298</v>
      </c>
      <c r="D254" s="18">
        <v>34</v>
      </c>
      <c r="E254" s="18">
        <v>0</v>
      </c>
      <c r="F254" s="18">
        <f t="shared" ref="F254:F264" si="97">E254*1.2</f>
        <v>0</v>
      </c>
      <c r="G254" s="18">
        <v>0</v>
      </c>
      <c r="H254" s="18">
        <f t="shared" ref="H254:H264" si="98">G254*1.5</f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f t="shared" ref="M254:M264" si="99">D254+F254+H254+J254+L254</f>
        <v>34</v>
      </c>
      <c r="N254" s="17">
        <v>0</v>
      </c>
      <c r="O254" s="17">
        <f t="shared" ref="O254:O264" si="100">M254+N254</f>
        <v>34</v>
      </c>
      <c r="P254" s="25"/>
    </row>
    <row r="255" ht="20" customHeight="1" spans="1:27">
      <c r="A255" s="13">
        <f t="shared" si="75"/>
        <v>250</v>
      </c>
      <c r="B255" s="28"/>
      <c r="C255" s="17" t="s">
        <v>299</v>
      </c>
      <c r="D255" s="18">
        <v>38</v>
      </c>
      <c r="E255" s="18">
        <v>0</v>
      </c>
      <c r="F255" s="18">
        <f t="shared" si="97"/>
        <v>0</v>
      </c>
      <c r="G255" s="18">
        <v>0</v>
      </c>
      <c r="H255" s="18">
        <f t="shared" si="98"/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f t="shared" si="99"/>
        <v>38</v>
      </c>
      <c r="N255" s="17">
        <v>0</v>
      </c>
      <c r="O255" s="17">
        <f t="shared" si="100"/>
        <v>38</v>
      </c>
      <c r="P255" s="25"/>
    </row>
    <row r="256" customFormat="1" ht="20" customHeight="1" spans="1:27">
      <c r="A256" s="13">
        <f t="shared" si="75"/>
        <v>251</v>
      </c>
      <c r="B256" s="23" t="s">
        <v>300</v>
      </c>
      <c r="C256" s="17" t="s">
        <v>301</v>
      </c>
      <c r="D256" s="18">
        <v>46</v>
      </c>
      <c r="E256" s="18">
        <v>0</v>
      </c>
      <c r="F256" s="18">
        <f t="shared" si="97"/>
        <v>0</v>
      </c>
      <c r="G256" s="18">
        <v>0</v>
      </c>
      <c r="H256" s="18">
        <f t="shared" si="98"/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f t="shared" si="99"/>
        <v>46</v>
      </c>
      <c r="N256" s="17">
        <v>0</v>
      </c>
      <c r="O256" s="17">
        <f t="shared" si="100"/>
        <v>46</v>
      </c>
      <c r="P256" s="2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customFormat="1" ht="20" customHeight="1" spans="1:27">
      <c r="A257" s="13">
        <f t="shared" si="75"/>
        <v>252</v>
      </c>
      <c r="B257" s="30"/>
      <c r="C257" s="17" t="s">
        <v>302</v>
      </c>
      <c r="D257" s="18">
        <v>42</v>
      </c>
      <c r="E257" s="18">
        <v>0</v>
      </c>
      <c r="F257" s="18">
        <f t="shared" si="97"/>
        <v>0</v>
      </c>
      <c r="G257" s="18">
        <v>0</v>
      </c>
      <c r="H257" s="18">
        <f t="shared" si="98"/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f t="shared" si="99"/>
        <v>42</v>
      </c>
      <c r="N257" s="17">
        <v>0</v>
      </c>
      <c r="O257" s="17">
        <f t="shared" si="100"/>
        <v>42</v>
      </c>
      <c r="P257" s="2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customFormat="1" ht="20" customHeight="1" spans="1:27">
      <c r="A258" s="13">
        <f t="shared" si="75"/>
        <v>253</v>
      </c>
      <c r="B258" s="24" t="s">
        <v>303</v>
      </c>
      <c r="C258" s="17" t="s">
        <v>304</v>
      </c>
      <c r="D258" s="18">
        <v>24</v>
      </c>
      <c r="E258" s="18">
        <v>0</v>
      </c>
      <c r="F258" s="18">
        <f t="shared" si="97"/>
        <v>0</v>
      </c>
      <c r="G258" s="18">
        <v>0</v>
      </c>
      <c r="H258" s="18">
        <f t="shared" si="98"/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f t="shared" si="99"/>
        <v>24</v>
      </c>
      <c r="N258" s="17">
        <v>0</v>
      </c>
      <c r="O258" s="17">
        <f t="shared" si="100"/>
        <v>24</v>
      </c>
      <c r="P258" s="2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="1" customFormat="1" ht="20" customHeight="1" spans="1:27">
      <c r="A259" s="13">
        <f t="shared" si="75"/>
        <v>254</v>
      </c>
      <c r="B259" s="20" t="s">
        <v>305</v>
      </c>
      <c r="C259" s="30" t="s">
        <v>306</v>
      </c>
      <c r="D259" s="18">
        <v>16</v>
      </c>
      <c r="E259" s="18">
        <v>0</v>
      </c>
      <c r="F259" s="18">
        <f t="shared" si="97"/>
        <v>0</v>
      </c>
      <c r="G259" s="18">
        <v>0</v>
      </c>
      <c r="H259" s="18">
        <f t="shared" si="98"/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f t="shared" si="99"/>
        <v>16</v>
      </c>
      <c r="N259" s="17">
        <v>0</v>
      </c>
      <c r="O259" s="17">
        <f t="shared" si="100"/>
        <v>16</v>
      </c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 s="1" customFormat="1" ht="20" customHeight="1" spans="1:27">
      <c r="A260" s="13">
        <f t="shared" si="75"/>
        <v>255</v>
      </c>
      <c r="B260" s="20"/>
      <c r="C260" s="17" t="s">
        <v>307</v>
      </c>
      <c r="D260" s="18">
        <v>0</v>
      </c>
      <c r="E260" s="18">
        <v>8</v>
      </c>
      <c r="F260" s="18">
        <f t="shared" si="97"/>
        <v>9.6</v>
      </c>
      <c r="G260" s="18">
        <v>16</v>
      </c>
      <c r="H260" s="18">
        <f t="shared" si="98"/>
        <v>24</v>
      </c>
      <c r="I260" s="18">
        <v>0</v>
      </c>
      <c r="J260" s="18">
        <v>0</v>
      </c>
      <c r="K260" s="18">
        <v>0</v>
      </c>
      <c r="L260" s="18">
        <v>0</v>
      </c>
      <c r="M260" s="18">
        <f t="shared" si="99"/>
        <v>33.6</v>
      </c>
      <c r="N260" s="17">
        <v>0</v>
      </c>
      <c r="O260" s="17">
        <f t="shared" si="100"/>
        <v>33.6</v>
      </c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 s="1" customFormat="1" ht="20" customHeight="1" spans="1:27">
      <c r="A261" s="13">
        <f t="shared" si="75"/>
        <v>256</v>
      </c>
      <c r="B261" s="20"/>
      <c r="C261" s="17" t="s">
        <v>308</v>
      </c>
      <c r="D261" s="18">
        <v>12</v>
      </c>
      <c r="E261" s="18">
        <v>12</v>
      </c>
      <c r="F261" s="18">
        <f t="shared" si="97"/>
        <v>14.4</v>
      </c>
      <c r="G261" s="18">
        <v>0</v>
      </c>
      <c r="H261" s="18">
        <f t="shared" si="98"/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f t="shared" si="99"/>
        <v>26.4</v>
      </c>
      <c r="N261" s="17">
        <v>0</v>
      </c>
      <c r="O261" s="17">
        <f t="shared" si="100"/>
        <v>26.4</v>
      </c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 s="1" customFormat="1" ht="20" customHeight="1" spans="1:27">
      <c r="A262" s="13">
        <f t="shared" si="75"/>
        <v>257</v>
      </c>
      <c r="B262" s="20"/>
      <c r="C262" s="17" t="s">
        <v>309</v>
      </c>
      <c r="D262" s="18">
        <v>44</v>
      </c>
      <c r="E262" s="18">
        <v>0</v>
      </c>
      <c r="F262" s="18">
        <f t="shared" si="97"/>
        <v>0</v>
      </c>
      <c r="G262" s="18">
        <v>0</v>
      </c>
      <c r="H262" s="18">
        <f t="shared" si="98"/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f t="shared" si="99"/>
        <v>44</v>
      </c>
      <c r="N262" s="17">
        <v>0</v>
      </c>
      <c r="O262" s="17">
        <f t="shared" si="100"/>
        <v>44</v>
      </c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 s="1" customFormat="1" ht="20" customHeight="1" spans="1:27">
      <c r="A263" s="13">
        <f t="shared" ref="A263:A277" si="101">ROW(A258)</f>
        <v>258</v>
      </c>
      <c r="B263" s="28"/>
      <c r="C263" s="17" t="s">
        <v>35</v>
      </c>
      <c r="D263" s="18">
        <v>46</v>
      </c>
      <c r="E263" s="18">
        <v>0</v>
      </c>
      <c r="F263" s="18">
        <f t="shared" si="97"/>
        <v>0</v>
      </c>
      <c r="G263" s="18">
        <v>0</v>
      </c>
      <c r="H263" s="18">
        <f t="shared" si="98"/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f t="shared" si="99"/>
        <v>46</v>
      </c>
      <c r="N263" s="17">
        <v>0</v>
      </c>
      <c r="O263" s="17">
        <f t="shared" si="100"/>
        <v>46</v>
      </c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 s="1" customFormat="1" ht="20" customHeight="1" spans="1:27">
      <c r="A264" s="13">
        <f t="shared" si="101"/>
        <v>259</v>
      </c>
      <c r="B264" s="36" t="s">
        <v>159</v>
      </c>
      <c r="C264" s="17" t="s">
        <v>310</v>
      </c>
      <c r="D264" s="18">
        <v>8</v>
      </c>
      <c r="E264" s="18">
        <v>0</v>
      </c>
      <c r="F264" s="18">
        <f t="shared" si="97"/>
        <v>0</v>
      </c>
      <c r="G264" s="18">
        <v>0</v>
      </c>
      <c r="H264" s="18">
        <f t="shared" si="98"/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f t="shared" si="99"/>
        <v>8</v>
      </c>
      <c r="N264" s="17">
        <v>0</v>
      </c>
      <c r="O264" s="17">
        <f t="shared" si="100"/>
        <v>8</v>
      </c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 s="2" customFormat="1" ht="25" customHeight="1" spans="1:27">
      <c r="A265" s="13">
        <f t="shared" si="101"/>
        <v>260</v>
      </c>
      <c r="B265" s="36" t="s">
        <v>253</v>
      </c>
      <c r="C265" s="17" t="s">
        <v>311</v>
      </c>
      <c r="D265" s="18">
        <v>32</v>
      </c>
      <c r="E265" s="18">
        <v>0</v>
      </c>
      <c r="F265" s="18">
        <f t="shared" ref="F265:F277" si="102">E265*1.2</f>
        <v>0</v>
      </c>
      <c r="G265" s="18">
        <v>0</v>
      </c>
      <c r="H265" s="18">
        <f t="shared" ref="H265:H277" si="103">G265*1.5</f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f t="shared" ref="M265:M277" si="104">D265+F265+H265+J265+L265</f>
        <v>32</v>
      </c>
      <c r="N265" s="17">
        <v>0</v>
      </c>
      <c r="O265" s="17">
        <f t="shared" ref="O265:O277" si="105">M265+N265</f>
        <v>32</v>
      </c>
      <c r="P265" s="2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="1" customFormat="1" ht="20" customHeight="1" spans="1:27">
      <c r="A266" s="13">
        <f t="shared" si="101"/>
        <v>261</v>
      </c>
      <c r="B266" s="37" t="s">
        <v>213</v>
      </c>
      <c r="C266" s="38" t="s">
        <v>312</v>
      </c>
      <c r="D266" s="39">
        <v>26</v>
      </c>
      <c r="E266" s="18">
        <v>8</v>
      </c>
      <c r="F266" s="18">
        <f t="shared" si="102"/>
        <v>9.6</v>
      </c>
      <c r="G266" s="18">
        <v>0</v>
      </c>
      <c r="H266" s="18">
        <f t="shared" si="103"/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f t="shared" si="104"/>
        <v>35.6</v>
      </c>
      <c r="N266" s="17">
        <v>0</v>
      </c>
      <c r="O266" s="17">
        <f t="shared" si="105"/>
        <v>35.6</v>
      </c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="1" customFormat="1" ht="20" customHeight="1" spans="1:27">
      <c r="A267" s="13">
        <f t="shared" si="101"/>
        <v>262</v>
      </c>
      <c r="B267" s="37"/>
      <c r="C267" s="38" t="s">
        <v>313</v>
      </c>
      <c r="D267" s="39">
        <v>52</v>
      </c>
      <c r="E267" s="18">
        <v>0</v>
      </c>
      <c r="F267" s="18">
        <f t="shared" si="102"/>
        <v>0</v>
      </c>
      <c r="G267" s="18">
        <v>0</v>
      </c>
      <c r="H267" s="18">
        <f t="shared" si="103"/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f t="shared" si="104"/>
        <v>52</v>
      </c>
      <c r="N267" s="17">
        <v>0</v>
      </c>
      <c r="O267" s="17">
        <f t="shared" si="105"/>
        <v>52</v>
      </c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 s="1" customFormat="1" ht="20" customHeight="1" spans="1:27">
      <c r="A268" s="13">
        <f t="shared" si="101"/>
        <v>263</v>
      </c>
      <c r="B268" s="37"/>
      <c r="C268" s="38" t="s">
        <v>314</v>
      </c>
      <c r="D268" s="39">
        <v>32</v>
      </c>
      <c r="E268" s="18">
        <v>0</v>
      </c>
      <c r="F268" s="18">
        <f t="shared" si="102"/>
        <v>0</v>
      </c>
      <c r="G268" s="18">
        <v>0</v>
      </c>
      <c r="H268" s="18">
        <f t="shared" si="103"/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f t="shared" si="104"/>
        <v>32</v>
      </c>
      <c r="N268" s="17">
        <v>0</v>
      </c>
      <c r="O268" s="17">
        <f t="shared" si="105"/>
        <v>32</v>
      </c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 s="1" customFormat="1" ht="20" customHeight="1" spans="1:27">
      <c r="A269" s="13">
        <f t="shared" si="101"/>
        <v>264</v>
      </c>
      <c r="B269" s="37"/>
      <c r="C269" s="38" t="s">
        <v>315</v>
      </c>
      <c r="D269" s="39">
        <v>80</v>
      </c>
      <c r="E269" s="18">
        <v>0</v>
      </c>
      <c r="F269" s="18">
        <f t="shared" si="102"/>
        <v>0</v>
      </c>
      <c r="G269" s="18">
        <v>0</v>
      </c>
      <c r="H269" s="18">
        <f t="shared" si="103"/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f t="shared" si="104"/>
        <v>80</v>
      </c>
      <c r="N269" s="17">
        <v>0</v>
      </c>
      <c r="O269" s="17">
        <f t="shared" si="105"/>
        <v>80</v>
      </c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 s="1" customFormat="1" ht="20" customHeight="1" spans="1:27">
      <c r="A270" s="13">
        <f t="shared" si="101"/>
        <v>265</v>
      </c>
      <c r="B270" s="37"/>
      <c r="C270" s="38" t="s">
        <v>316</v>
      </c>
      <c r="D270" s="39">
        <v>44</v>
      </c>
      <c r="E270" s="18">
        <v>0</v>
      </c>
      <c r="F270" s="18">
        <f t="shared" si="102"/>
        <v>0</v>
      </c>
      <c r="G270" s="18">
        <v>0</v>
      </c>
      <c r="H270" s="18">
        <f t="shared" si="103"/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f t="shared" si="104"/>
        <v>44</v>
      </c>
      <c r="N270" s="17">
        <v>0</v>
      </c>
      <c r="O270" s="17">
        <f t="shared" si="105"/>
        <v>44</v>
      </c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 s="1" customFormat="1" ht="20" customHeight="1" spans="1:27">
      <c r="A271" s="13">
        <f t="shared" si="101"/>
        <v>266</v>
      </c>
      <c r="B271" s="32" t="s">
        <v>240</v>
      </c>
      <c r="C271" s="17" t="s">
        <v>317</v>
      </c>
      <c r="D271" s="18">
        <v>147.6</v>
      </c>
      <c r="E271" s="18">
        <v>0</v>
      </c>
      <c r="F271" s="18">
        <f t="shared" si="102"/>
        <v>0</v>
      </c>
      <c r="G271" s="18">
        <v>0</v>
      </c>
      <c r="H271" s="18">
        <f t="shared" si="103"/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f t="shared" si="104"/>
        <v>147.6</v>
      </c>
      <c r="N271" s="17">
        <v>0</v>
      </c>
      <c r="O271" s="17">
        <f t="shared" si="105"/>
        <v>147.6</v>
      </c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 s="1" customFormat="1" ht="20" customHeight="1" spans="1:27">
      <c r="A272" s="13">
        <f t="shared" si="101"/>
        <v>267</v>
      </c>
      <c r="B272" s="23" t="s">
        <v>199</v>
      </c>
      <c r="C272" s="40" t="s">
        <v>318</v>
      </c>
      <c r="D272" s="18">
        <v>0</v>
      </c>
      <c r="E272" s="18">
        <v>26</v>
      </c>
      <c r="F272" s="18">
        <f t="shared" si="102"/>
        <v>31.2</v>
      </c>
      <c r="G272" s="18">
        <v>10</v>
      </c>
      <c r="H272" s="18">
        <f t="shared" si="103"/>
        <v>15</v>
      </c>
      <c r="I272" s="18">
        <v>0</v>
      </c>
      <c r="J272" s="18">
        <v>0</v>
      </c>
      <c r="K272" s="18">
        <v>0</v>
      </c>
      <c r="L272" s="18">
        <v>0</v>
      </c>
      <c r="M272" s="18">
        <f t="shared" si="104"/>
        <v>46.2</v>
      </c>
      <c r="N272" s="17">
        <v>0</v>
      </c>
      <c r="O272" s="17">
        <f t="shared" si="105"/>
        <v>46.2</v>
      </c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 s="1" customFormat="1" ht="20" customHeight="1" spans="1:27">
      <c r="A273" s="13">
        <f t="shared" si="101"/>
        <v>268</v>
      </c>
      <c r="B273" s="23"/>
      <c r="C273" s="40" t="s">
        <v>319</v>
      </c>
      <c r="D273" s="18">
        <v>0</v>
      </c>
      <c r="E273" s="18">
        <v>18</v>
      </c>
      <c r="F273" s="18">
        <f t="shared" si="102"/>
        <v>21.6</v>
      </c>
      <c r="G273" s="18">
        <v>0</v>
      </c>
      <c r="H273" s="18">
        <f t="shared" si="103"/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f t="shared" si="104"/>
        <v>21.6</v>
      </c>
      <c r="N273" s="17">
        <v>0</v>
      </c>
      <c r="O273" s="17">
        <f t="shared" si="105"/>
        <v>21.6</v>
      </c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 s="1" customFormat="1" ht="20" customHeight="1" spans="1:27">
      <c r="A274" s="13">
        <f t="shared" si="101"/>
        <v>269</v>
      </c>
      <c r="B274" s="23"/>
      <c r="C274" s="40" t="s">
        <v>320</v>
      </c>
      <c r="D274" s="18">
        <v>0</v>
      </c>
      <c r="E274" s="18">
        <v>12</v>
      </c>
      <c r="F274" s="18">
        <f t="shared" si="102"/>
        <v>14.4</v>
      </c>
      <c r="G274" s="18">
        <v>0</v>
      </c>
      <c r="H274" s="18">
        <f t="shared" si="103"/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f t="shared" si="104"/>
        <v>14.4</v>
      </c>
      <c r="N274" s="17">
        <v>0</v>
      </c>
      <c r="O274" s="17">
        <f t="shared" si="105"/>
        <v>14.4</v>
      </c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 ht="20" customHeight="1" spans="1:27">
      <c r="A275" s="13">
        <f t="shared" si="101"/>
        <v>270</v>
      </c>
      <c r="B275" s="30"/>
      <c r="C275" s="40" t="s">
        <v>321</v>
      </c>
      <c r="D275" s="18">
        <v>0</v>
      </c>
      <c r="E275" s="18">
        <v>28</v>
      </c>
      <c r="F275" s="18">
        <f t="shared" si="102"/>
        <v>33.6</v>
      </c>
      <c r="G275" s="18">
        <v>0</v>
      </c>
      <c r="H275" s="18">
        <f t="shared" si="103"/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f t="shared" si="104"/>
        <v>33.6</v>
      </c>
      <c r="N275" s="17">
        <v>0</v>
      </c>
      <c r="O275" s="17">
        <f t="shared" si="105"/>
        <v>33.6</v>
      </c>
      <c r="P275" s="25"/>
    </row>
    <row r="276" ht="20" customHeight="1" spans="1:27">
      <c r="A276" s="13">
        <f t="shared" si="101"/>
        <v>271</v>
      </c>
      <c r="B276" s="23" t="s">
        <v>274</v>
      </c>
      <c r="C276" s="40" t="s">
        <v>322</v>
      </c>
      <c r="D276" s="18">
        <v>62</v>
      </c>
      <c r="E276" s="18">
        <v>0</v>
      </c>
      <c r="F276" s="18">
        <f t="shared" si="102"/>
        <v>0</v>
      </c>
      <c r="G276" s="18">
        <v>0</v>
      </c>
      <c r="H276" s="18">
        <f t="shared" si="103"/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f t="shared" si="104"/>
        <v>62</v>
      </c>
      <c r="N276" s="17">
        <v>0</v>
      </c>
      <c r="O276" s="17">
        <f t="shared" si="105"/>
        <v>62</v>
      </c>
      <c r="P276" s="25"/>
    </row>
    <row r="277" ht="20" customHeight="1" spans="1:27">
      <c r="A277" s="13">
        <f t="shared" si="101"/>
        <v>272</v>
      </c>
      <c r="B277" s="30"/>
      <c r="C277" s="40" t="s">
        <v>323</v>
      </c>
      <c r="D277" s="18">
        <v>64</v>
      </c>
      <c r="E277" s="18">
        <v>0</v>
      </c>
      <c r="F277" s="18">
        <f t="shared" si="102"/>
        <v>0</v>
      </c>
      <c r="G277" s="18">
        <v>0</v>
      </c>
      <c r="H277" s="18">
        <f t="shared" si="103"/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f t="shared" si="104"/>
        <v>64</v>
      </c>
      <c r="N277" s="17">
        <v>0</v>
      </c>
      <c r="O277" s="17">
        <f t="shared" si="105"/>
        <v>64</v>
      </c>
      <c r="P277" s="25"/>
    </row>
    <row r="278" ht="20" customHeight="1" spans="1:27">
      <c r="A278" s="18" t="s">
        <v>324</v>
      </c>
      <c r="B278" s="18"/>
      <c r="C278" s="18"/>
      <c r="D278" s="18">
        <f t="shared" ref="D278:N278" si="106">SUM(D27:D275)</f>
        <v>6566.6</v>
      </c>
      <c r="E278" s="18">
        <f t="shared" si="106"/>
        <v>1301</v>
      </c>
      <c r="F278" s="18">
        <f t="shared" si="106"/>
        <v>1561.2</v>
      </c>
      <c r="G278" s="18">
        <f t="shared" si="106"/>
        <v>173</v>
      </c>
      <c r="H278" s="18">
        <f t="shared" si="106"/>
        <v>259.5</v>
      </c>
      <c r="I278" s="18">
        <f t="shared" si="106"/>
        <v>0</v>
      </c>
      <c r="J278" s="18">
        <f t="shared" si="106"/>
        <v>0</v>
      </c>
      <c r="K278" s="18">
        <f t="shared" si="106"/>
        <v>0</v>
      </c>
      <c r="L278" s="18">
        <f t="shared" si="106"/>
        <v>0</v>
      </c>
      <c r="M278" s="18">
        <f>SUM(M6:M277)</f>
        <v>9043.7</v>
      </c>
      <c r="N278" s="18">
        <f>SUM(N27:N277)</f>
        <v>0</v>
      </c>
      <c r="O278" s="18">
        <f>SUM(O6:O277)</f>
        <v>9043.7</v>
      </c>
      <c r="P278" s="1"/>
    </row>
    <row r="281" spans="1:27">
      <c r="D281" s="41"/>
    </row>
  </sheetData>
  <mergeCells count="48">
    <mergeCell ref="A1:O1"/>
    <mergeCell ref="A2:O2"/>
    <mergeCell ref="D3:M3"/>
    <mergeCell ref="A278:C278"/>
    <mergeCell ref="A4:A5"/>
    <mergeCell ref="B4:B5"/>
    <mergeCell ref="B6:B10"/>
    <mergeCell ref="B11:B23"/>
    <mergeCell ref="B24:B25"/>
    <mergeCell ref="B27:B35"/>
    <mergeCell ref="B36:B42"/>
    <mergeCell ref="B43:B52"/>
    <mergeCell ref="B53:B70"/>
    <mergeCell ref="B73:B84"/>
    <mergeCell ref="B85:B91"/>
    <mergeCell ref="B92:B94"/>
    <mergeCell ref="B95:B97"/>
    <mergeCell ref="B98:B101"/>
    <mergeCell ref="B102:B104"/>
    <mergeCell ref="B105:B112"/>
    <mergeCell ref="B113:B115"/>
    <mergeCell ref="B116:B117"/>
    <mergeCell ref="B118:B121"/>
    <mergeCell ref="B122:B127"/>
    <mergeCell ref="B128:B142"/>
    <mergeCell ref="B143:B147"/>
    <mergeCell ref="B148:B151"/>
    <mergeCell ref="B152:B163"/>
    <mergeCell ref="B164:B176"/>
    <mergeCell ref="B177:B186"/>
    <mergeCell ref="B187:B193"/>
    <mergeCell ref="B194:B200"/>
    <mergeCell ref="B201:B212"/>
    <mergeCell ref="B213:B217"/>
    <mergeCell ref="B218:B232"/>
    <mergeCell ref="B233:B241"/>
    <mergeCell ref="B242:B246"/>
    <mergeCell ref="B247:B249"/>
    <mergeCell ref="B250:B255"/>
    <mergeCell ref="B256:B257"/>
    <mergeCell ref="B259:B263"/>
    <mergeCell ref="B266:B270"/>
    <mergeCell ref="B272:B275"/>
    <mergeCell ref="B276:B277"/>
    <mergeCell ref="C4:C5"/>
    <mergeCell ref="M4:M5"/>
    <mergeCell ref="N3:N5"/>
    <mergeCell ref="O3:O5"/>
  </mergeCells>
  <printOptions gridLines="1"/>
  <pageMargins left="1.14513888888889" right="0.357638888888889" top="0.597916666666667" bottom="0.798611111111111" header="0.511805555555556" footer="0.507638888888889"/>
  <pageSetup paperSize="9" orientation="landscape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LibreOffice/25.2.1.2$Windows_X86_64 LibreOffice_project/d3abf4aee5fd705e4a92bba33a32f40bc4e56f49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WPS_1686525611</cp:lastModifiedBy>
  <cp:revision>5</cp:revision>
  <dcterms:created xsi:type="dcterms:W3CDTF">2020-11-27T02:53:00Z</dcterms:created>
  <cp:lastPrinted>2022-12-04T06:31:00Z</cp:lastPrinted>
  <dcterms:modified xsi:type="dcterms:W3CDTF">2026-07-17T02:02:57Z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67AB19FBC4754E4F9DF134777DB743B5_13</vt:lpwstr>
  </property>
  <property fmtid="{D5CDD505-2E9C-101B-9397-08002B2CF9AE}" pid="4" name="CalculationRule">
    <vt:i4>0</vt:i4>
  </property>
</Properties>
</file>